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wendy/Dropbox/WSS/Wendys assorted data analysis/"/>
    </mc:Choice>
  </mc:AlternateContent>
  <xr:revisionPtr revIDLastSave="0" documentId="13_ncr:1_{8F548A3D-D68D-2447-8CCF-6F968BC1789B}" xr6:coauthVersionLast="43" xr6:coauthVersionMax="43" xr10:uidLastSave="{00000000-0000-0000-0000-000000000000}"/>
  <bookViews>
    <workbookView xWindow="10040" yWindow="-21940" windowWidth="35280" windowHeight="20300" xr2:uid="{097F2999-B349-6C4A-B4E4-A73E635202C4}"/>
  </bookViews>
  <sheets>
    <sheet name="Introduction" sheetId="8" r:id="rId1"/>
    <sheet name="All data combined" sheetId="5" r:id="rId2"/>
    <sheet name="Prison releases by sex &amp; state" sheetId="6" r:id="rId3"/>
    <sheet name="Jail releases by sex &amp; state" sheetId="2" r:id="rId4"/>
    <sheet name="Female releases summary"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7" i="5" l="1"/>
  <c r="E47" i="5"/>
  <c r="E48" i="5"/>
  <c r="E47" i="6"/>
  <c r="F47" i="6"/>
  <c r="D53" i="5" l="1"/>
  <c r="C53" i="5"/>
  <c r="F53" i="5" s="1"/>
  <c r="B53" i="5"/>
  <c r="F52" i="5"/>
  <c r="E52" i="5"/>
  <c r="F51" i="5"/>
  <c r="E51" i="5"/>
  <c r="F50" i="5"/>
  <c r="E50" i="5"/>
  <c r="F49" i="5"/>
  <c r="E49" i="5"/>
  <c r="F48" i="5"/>
  <c r="F46" i="5"/>
  <c r="E46" i="5"/>
  <c r="F45" i="5"/>
  <c r="E45" i="5"/>
  <c r="F44" i="5"/>
  <c r="E44" i="5"/>
  <c r="F43" i="5"/>
  <c r="E43" i="5"/>
  <c r="F42" i="5"/>
  <c r="E42" i="5"/>
  <c r="F41" i="5"/>
  <c r="E41" i="5"/>
  <c r="F40" i="5"/>
  <c r="E40" i="5"/>
  <c r="F39" i="5"/>
  <c r="E39" i="5"/>
  <c r="F38" i="5"/>
  <c r="E38" i="5"/>
  <c r="F37" i="5"/>
  <c r="E37" i="5"/>
  <c r="F36" i="5"/>
  <c r="E36" i="5"/>
  <c r="F35" i="5"/>
  <c r="E35" i="5"/>
  <c r="F34" i="5"/>
  <c r="E34" i="5"/>
  <c r="F33" i="5"/>
  <c r="E33" i="5"/>
  <c r="F32" i="5"/>
  <c r="E32" i="5"/>
  <c r="F31" i="5"/>
  <c r="E31" i="5"/>
  <c r="F30" i="5"/>
  <c r="E30" i="5"/>
  <c r="F29" i="5"/>
  <c r="E29" i="5"/>
  <c r="F28" i="5"/>
  <c r="E28" i="5"/>
  <c r="F27" i="5"/>
  <c r="E27" i="5"/>
  <c r="F26" i="5"/>
  <c r="E26" i="5"/>
  <c r="F25" i="5"/>
  <c r="E25" i="5"/>
  <c r="F24" i="5"/>
  <c r="E24" i="5"/>
  <c r="F23" i="5"/>
  <c r="E23" i="5"/>
  <c r="F22" i="5"/>
  <c r="E22" i="5"/>
  <c r="F21" i="5"/>
  <c r="E21" i="5"/>
  <c r="F20" i="5"/>
  <c r="E20" i="5"/>
  <c r="F19" i="5"/>
  <c r="E19" i="5"/>
  <c r="F18" i="5"/>
  <c r="E18" i="5"/>
  <c r="F17" i="5"/>
  <c r="E17" i="5"/>
  <c r="F16" i="5"/>
  <c r="E16" i="5"/>
  <c r="F15" i="5"/>
  <c r="E15" i="5"/>
  <c r="F14" i="5"/>
  <c r="E14" i="5"/>
  <c r="F13" i="5"/>
  <c r="E13" i="5"/>
  <c r="F12" i="5"/>
  <c r="E12" i="5"/>
  <c r="F11" i="5"/>
  <c r="E11" i="5"/>
  <c r="F10" i="5"/>
  <c r="E10" i="5"/>
  <c r="F9" i="5"/>
  <c r="E9" i="5"/>
  <c r="F8" i="5"/>
  <c r="E8" i="5"/>
  <c r="F7" i="5"/>
  <c r="E7" i="5"/>
  <c r="F6" i="5"/>
  <c r="E6" i="5"/>
  <c r="F5" i="5"/>
  <c r="E5" i="5"/>
  <c r="F4" i="5"/>
  <c r="E4" i="5"/>
  <c r="F3" i="5"/>
  <c r="E3" i="5"/>
  <c r="E34" i="6"/>
  <c r="E35" i="6"/>
  <c r="D53" i="6"/>
  <c r="C53" i="6"/>
  <c r="B53" i="6"/>
  <c r="F52" i="6"/>
  <c r="E52" i="6"/>
  <c r="F51" i="6"/>
  <c r="E51" i="6"/>
  <c r="F50" i="6"/>
  <c r="E50" i="6"/>
  <c r="F49" i="6"/>
  <c r="E49" i="6"/>
  <c r="F48" i="6"/>
  <c r="E48" i="6"/>
  <c r="F46" i="6"/>
  <c r="E46" i="6"/>
  <c r="F45" i="6"/>
  <c r="E45" i="6"/>
  <c r="F44" i="6"/>
  <c r="E44" i="6"/>
  <c r="F43" i="6"/>
  <c r="E43" i="6"/>
  <c r="F42" i="6"/>
  <c r="E42" i="6"/>
  <c r="F41" i="6"/>
  <c r="E41" i="6"/>
  <c r="F40" i="6"/>
  <c r="E40" i="6"/>
  <c r="F39" i="6"/>
  <c r="E39" i="6"/>
  <c r="F38" i="6"/>
  <c r="E38" i="6"/>
  <c r="F37" i="6"/>
  <c r="E37" i="6"/>
  <c r="F36" i="6"/>
  <c r="E36" i="6"/>
  <c r="F35" i="6"/>
  <c r="F34" i="6"/>
  <c r="F33" i="6"/>
  <c r="E33" i="6"/>
  <c r="F32" i="6"/>
  <c r="E32" i="6"/>
  <c r="F31" i="6"/>
  <c r="E31" i="6"/>
  <c r="F30" i="6"/>
  <c r="E30" i="6"/>
  <c r="F29" i="6"/>
  <c r="E29" i="6"/>
  <c r="F28" i="6"/>
  <c r="E28" i="6"/>
  <c r="F27" i="6"/>
  <c r="E27" i="6"/>
  <c r="F26" i="6"/>
  <c r="E26" i="6"/>
  <c r="F25" i="6"/>
  <c r="E25" i="6"/>
  <c r="F24" i="6"/>
  <c r="E24" i="6"/>
  <c r="F23" i="6"/>
  <c r="E23" i="6"/>
  <c r="F22" i="6"/>
  <c r="E22" i="6"/>
  <c r="F21" i="6"/>
  <c r="E21" i="6"/>
  <c r="F20" i="6"/>
  <c r="E20" i="6"/>
  <c r="F19" i="6"/>
  <c r="E19" i="6"/>
  <c r="F18" i="6"/>
  <c r="E18" i="6"/>
  <c r="F17" i="6"/>
  <c r="E17" i="6"/>
  <c r="F16" i="6"/>
  <c r="E16" i="6"/>
  <c r="F15" i="6"/>
  <c r="E15" i="6"/>
  <c r="F14" i="6"/>
  <c r="E14" i="6"/>
  <c r="F13" i="6"/>
  <c r="E13" i="6"/>
  <c r="F12" i="6"/>
  <c r="E12" i="6"/>
  <c r="F11" i="6"/>
  <c r="E11" i="6"/>
  <c r="F10" i="6"/>
  <c r="E10" i="6"/>
  <c r="F9" i="6"/>
  <c r="E9" i="6"/>
  <c r="F8" i="6"/>
  <c r="E8" i="6"/>
  <c r="F7" i="6"/>
  <c r="E7" i="6"/>
  <c r="F6" i="6"/>
  <c r="E6" i="6"/>
  <c r="F5" i="6"/>
  <c r="E5" i="6"/>
  <c r="F4" i="6"/>
  <c r="E4" i="6"/>
  <c r="F3" i="6"/>
  <c r="E3" i="6"/>
  <c r="E53" i="5" l="1"/>
  <c r="E53" i="6"/>
  <c r="F53" i="6"/>
  <c r="R53" i="5" l="1"/>
  <c r="S53" i="5" s="1"/>
  <c r="R52" i="5"/>
  <c r="S52" i="5" s="1"/>
  <c r="R51" i="5"/>
  <c r="S51" i="5" s="1"/>
  <c r="R50" i="5"/>
  <c r="S50" i="5" s="1"/>
  <c r="R49" i="5"/>
  <c r="S49" i="5" s="1"/>
  <c r="R48" i="5"/>
  <c r="S48" i="5" s="1"/>
  <c r="R46" i="5"/>
  <c r="S46" i="5" s="1"/>
  <c r="R45" i="5"/>
  <c r="S45" i="5" s="1"/>
  <c r="R44" i="5"/>
  <c r="S44" i="5" s="1"/>
  <c r="R43" i="5"/>
  <c r="S43" i="5" s="1"/>
  <c r="R42" i="5"/>
  <c r="S42" i="5" s="1"/>
  <c r="R40" i="5"/>
  <c r="S40" i="5" s="1"/>
  <c r="R39" i="5"/>
  <c r="S39" i="5" s="1"/>
  <c r="R38" i="5"/>
  <c r="S38" i="5" s="1"/>
  <c r="R37" i="5"/>
  <c r="S37" i="5" s="1"/>
  <c r="R36" i="5"/>
  <c r="S36" i="5" s="1"/>
  <c r="R35" i="5"/>
  <c r="S35" i="5" s="1"/>
  <c r="R34" i="5"/>
  <c r="S34" i="5" s="1"/>
  <c r="R33" i="5"/>
  <c r="S33" i="5" s="1"/>
  <c r="R32" i="5"/>
  <c r="S32" i="5" s="1"/>
  <c r="R31" i="5"/>
  <c r="S31" i="5" s="1"/>
  <c r="R30" i="5"/>
  <c r="S30" i="5" s="1"/>
  <c r="R29" i="5"/>
  <c r="S29" i="5" s="1"/>
  <c r="R28" i="5"/>
  <c r="S28" i="5" s="1"/>
  <c r="R27" i="5"/>
  <c r="S27" i="5" s="1"/>
  <c r="R26" i="5"/>
  <c r="S26" i="5" s="1"/>
  <c r="R25" i="5"/>
  <c r="S25" i="5" s="1"/>
  <c r="R24" i="5"/>
  <c r="S24" i="5" s="1"/>
  <c r="R23" i="5"/>
  <c r="S23" i="5" s="1"/>
  <c r="R22" i="5"/>
  <c r="S22" i="5" s="1"/>
  <c r="R21" i="5"/>
  <c r="S21" i="5" s="1"/>
  <c r="R20" i="5"/>
  <c r="S20" i="5" s="1"/>
  <c r="R19" i="5"/>
  <c r="S19" i="5" s="1"/>
  <c r="R18" i="5"/>
  <c r="S18" i="5" s="1"/>
  <c r="R17" i="5"/>
  <c r="S17" i="5" s="1"/>
  <c r="R16" i="5"/>
  <c r="S16" i="5" s="1"/>
  <c r="R15" i="5"/>
  <c r="S15" i="5" s="1"/>
  <c r="R14" i="5"/>
  <c r="S14" i="5" s="1"/>
  <c r="R12" i="5"/>
  <c r="S12" i="5" s="1"/>
  <c r="R11" i="5"/>
  <c r="S11" i="5" s="1"/>
  <c r="R8" i="5"/>
  <c r="S8" i="5" s="1"/>
  <c r="R7" i="5"/>
  <c r="S7" i="5" s="1"/>
  <c r="R6" i="5"/>
  <c r="S6" i="5" s="1"/>
  <c r="R5" i="5"/>
  <c r="S5" i="5" s="1"/>
  <c r="R4" i="5"/>
  <c r="S4" i="5" s="1"/>
  <c r="R3" i="5"/>
  <c r="S3" i="5" s="1"/>
  <c r="Q53" i="5"/>
  <c r="T53" i="5" s="1"/>
  <c r="Q52" i="5"/>
  <c r="Q51" i="5"/>
  <c r="Q50" i="5"/>
  <c r="Q49" i="5"/>
  <c r="T49" i="5" s="1"/>
  <c r="Q48" i="5"/>
  <c r="Q46" i="5"/>
  <c r="Q45" i="5"/>
  <c r="Q44" i="5"/>
  <c r="T44" i="5" s="1"/>
  <c r="Q43" i="5"/>
  <c r="Q42" i="5"/>
  <c r="Q40" i="5"/>
  <c r="Q39" i="5"/>
  <c r="T39" i="5" s="1"/>
  <c r="Q38" i="5"/>
  <c r="Q37" i="5"/>
  <c r="Q36" i="5"/>
  <c r="Q35" i="5"/>
  <c r="T35" i="5" s="1"/>
  <c r="Q34" i="5"/>
  <c r="Q33" i="5"/>
  <c r="Q32" i="5"/>
  <c r="Q31" i="5"/>
  <c r="T31" i="5" s="1"/>
  <c r="Q30" i="5"/>
  <c r="Q29" i="5"/>
  <c r="Q28" i="5"/>
  <c r="Q27" i="5"/>
  <c r="T27" i="5" s="1"/>
  <c r="Q26" i="5"/>
  <c r="Q25" i="5"/>
  <c r="Q24" i="5"/>
  <c r="Q23" i="5"/>
  <c r="T23" i="5" s="1"/>
  <c r="Q22" i="5"/>
  <c r="Q21" i="5"/>
  <c r="Q20" i="5"/>
  <c r="Q19" i="5"/>
  <c r="T19" i="5" s="1"/>
  <c r="Q18" i="5"/>
  <c r="Q17" i="5"/>
  <c r="Q16" i="5"/>
  <c r="Q15" i="5"/>
  <c r="T15" i="5" s="1"/>
  <c r="Q14" i="5"/>
  <c r="Q12" i="5"/>
  <c r="Q11" i="5"/>
  <c r="Q8" i="5"/>
  <c r="T8" i="5" s="1"/>
  <c r="Q7" i="5"/>
  <c r="Q6" i="5"/>
  <c r="Q5" i="5"/>
  <c r="Q4" i="5"/>
  <c r="T4" i="5" s="1"/>
  <c r="Q3" i="5"/>
  <c r="P53" i="5"/>
  <c r="P52" i="5"/>
  <c r="P51" i="5"/>
  <c r="P50" i="5"/>
  <c r="P49" i="5"/>
  <c r="P48" i="5"/>
  <c r="P46" i="5"/>
  <c r="P45" i="5"/>
  <c r="P44" i="5"/>
  <c r="P43" i="5"/>
  <c r="P42" i="5"/>
  <c r="P40" i="5"/>
  <c r="P39" i="5"/>
  <c r="P38" i="5"/>
  <c r="P37" i="5"/>
  <c r="P36" i="5"/>
  <c r="P35" i="5"/>
  <c r="P34" i="5"/>
  <c r="P33" i="5"/>
  <c r="P32" i="5"/>
  <c r="P31" i="5"/>
  <c r="P30" i="5"/>
  <c r="P29" i="5"/>
  <c r="P28" i="5"/>
  <c r="P27" i="5"/>
  <c r="P26" i="5"/>
  <c r="P25" i="5"/>
  <c r="P24" i="5"/>
  <c r="P23" i="5"/>
  <c r="P22" i="5"/>
  <c r="P21" i="5"/>
  <c r="P20" i="5"/>
  <c r="P19" i="5"/>
  <c r="P18" i="5"/>
  <c r="P17" i="5"/>
  <c r="P16" i="5"/>
  <c r="P15" i="5"/>
  <c r="P14" i="5"/>
  <c r="P12" i="5"/>
  <c r="P11" i="5"/>
  <c r="P8" i="5"/>
  <c r="P7" i="5"/>
  <c r="P6" i="5"/>
  <c r="P5" i="5"/>
  <c r="P4" i="5"/>
  <c r="P3" i="5"/>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G4" i="2"/>
  <c r="G3" i="2"/>
  <c r="T3" i="5" l="1"/>
  <c r="T20" i="5"/>
  <c r="T28" i="5"/>
  <c r="T40" i="5"/>
  <c r="T5" i="5"/>
  <c r="T7" i="5"/>
  <c r="T14" i="5"/>
  <c r="T18" i="5"/>
  <c r="T22" i="5"/>
  <c r="T26" i="5"/>
  <c r="T30" i="5"/>
  <c r="T34" i="5"/>
  <c r="T38" i="5"/>
  <c r="T43" i="5"/>
  <c r="T48" i="5"/>
  <c r="T52" i="5"/>
  <c r="T16" i="5"/>
  <c r="T50" i="5"/>
  <c r="T36" i="5"/>
  <c r="T6" i="5"/>
  <c r="T12" i="5"/>
  <c r="T17" i="5"/>
  <c r="T21" i="5"/>
  <c r="T25" i="5"/>
  <c r="T29" i="5"/>
  <c r="T33" i="5"/>
  <c r="T37" i="5"/>
  <c r="T42" i="5"/>
  <c r="T46" i="5"/>
  <c r="T51" i="5"/>
  <c r="T11" i="5"/>
  <c r="T24" i="5"/>
  <c r="T32" i="5"/>
  <c r="T45" i="5"/>
</calcChain>
</file>

<file path=xl/sharedStrings.xml><?xml version="1.0" encoding="utf-8"?>
<sst xmlns="http://schemas.openxmlformats.org/spreadsheetml/2006/main" count="389" uniqueCount="132">
  <si>
    <t>Alabama</t>
  </si>
  <si>
    <t>Alaska</t>
  </si>
  <si>
    <t>Arizona</t>
  </si>
  <si>
    <t>Arkansas</t>
  </si>
  <si>
    <t>California</t>
  </si>
  <si>
    <t>Colorado</t>
  </si>
  <si>
    <t>Florida</t>
  </si>
  <si>
    <t>Georgia</t>
  </si>
  <si>
    <t>Idaho</t>
  </si>
  <si>
    <t>Illinois</t>
  </si>
  <si>
    <t>Indiana</t>
  </si>
  <si>
    <t>Iowa</t>
  </si>
  <si>
    <t>Kansas</t>
  </si>
  <si>
    <t>Kentucky</t>
  </si>
  <si>
    <t>Louisiana</t>
  </si>
  <si>
    <t>Maine</t>
  </si>
  <si>
    <t>Maryland</t>
  </si>
  <si>
    <t>Massachsusetts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</si>
  <si>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</si>
  <si>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</si>
  <si>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</si>
  <si>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</si>
  <si>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</si>
  <si>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</si>
  <si>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</si>
  <si>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</si>
  <si>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</si>
  <si>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</si>
  <si>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</si>
  <si>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</si>
  <si>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</si>
  <si>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</si>
  <si>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</si>
  <si>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</si>
  <si>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</si>
  <si>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South Carolina</t>
  </si>
  <si>
    <t>South Dakota</t>
  </si>
  <si>
    <t>Tennessee</t>
  </si>
  <si>
    <t>Texas</t>
  </si>
  <si>
    <t>Utah</t>
  </si>
  <si>
    <t>Virginia</t>
  </si>
  <si>
    <t>Washington</t>
  </si>
  <si>
    <t>West Virginia</t>
  </si>
  <si>
    <t>Wisconsin</t>
  </si>
  <si>
    <t>Wyoming</t>
  </si>
  <si>
    <t>D.C.</t>
  </si>
  <si>
    <t>STATE: STATE WITH CUSTODY OF INMATE</t>
  </si>
  <si>
    <t>Variables:</t>
  </si>
  <si>
    <t>SEX: SEX OF INMATE</t>
  </si>
  <si>
    <t>RPTYEAR: YEAR DATA WERE SUBMITTED TO NCRP</t>
  </si>
  <si>
    <t>Connecticut</t>
  </si>
  <si>
    <t>Delaware</t>
  </si>
  <si>
    <t>Hawaii</t>
  </si>
  <si>
    <t>Massachusetts</t>
  </si>
  <si>
    <t>Rhode Island</t>
  </si>
  <si>
    <t>Data notes:</t>
  </si>
  <si>
    <t>Citation information:</t>
  </si>
  <si>
    <t>n/a</t>
  </si>
  <si>
    <t>Range: 2013-2016</t>
  </si>
  <si>
    <t xml:space="preserve">National Corrections Reporting Program, 1991-2016: Selected Variables, Prison Releases. </t>
  </si>
  <si>
    <t>Carson, E. Ann and Mulako-Wangota, Joseph. Bureau of Justice Statistics. (Count of total releases).</t>
  </si>
  <si>
    <t>Generated using the Corrections Statistical Analysis Tool (CSAT) - Prisoners at www.bjs.gov. (15-Jul-19).</t>
  </si>
  <si>
    <t xml:space="preserve">Local jail releases, by sex and state, from the Census of Jails, 2013 </t>
  </si>
  <si>
    <r>
      <t>Alaska (</t>
    </r>
    <r>
      <rPr>
        <b/>
        <sz val="12"/>
        <color theme="1"/>
        <rFont val="Calibri"/>
        <family val="2"/>
        <scheme val="minor"/>
      </rPr>
      <t>1</t>
    </r>
    <r>
      <rPr>
        <sz val="12"/>
        <color theme="1"/>
        <rFont val="Calibri"/>
        <family val="2"/>
        <scheme val="minor"/>
      </rPr>
      <t>)</t>
    </r>
  </si>
  <si>
    <t>National total (2)</t>
  </si>
  <si>
    <r>
      <rPr>
        <b/>
        <sz val="12"/>
        <color theme="1"/>
        <rFont val="Calibri"/>
        <family val="2"/>
        <scheme val="minor"/>
      </rPr>
      <t xml:space="preserve">(2) </t>
    </r>
    <r>
      <rPr>
        <sz val="12"/>
        <color theme="1"/>
        <rFont val="Calibri"/>
        <family val="2"/>
        <scheme val="minor"/>
      </rPr>
      <t>Note that the total excludes 5 states (Connecticut, Delaware, Hawaii, Rhode Island, Vermont) where the jail system is entirely integrated into the state prison system and separate jail data is therefore not available in national data collections.</t>
    </r>
  </si>
  <si>
    <t>State prison releases, by sex and most recent year of data available (2013-2016), reported to the National Corrections Reporting Program</t>
  </si>
  <si>
    <r>
      <t xml:space="preserve">Vermont </t>
    </r>
    <r>
      <rPr>
        <b/>
        <sz val="12"/>
        <color theme="1"/>
        <rFont val="Calibri"/>
        <family val="2"/>
        <scheme val="minor"/>
      </rPr>
      <t>(2)</t>
    </r>
  </si>
  <si>
    <t>National (2)</t>
  </si>
  <si>
    <r>
      <rPr>
        <b/>
        <sz val="12"/>
        <color theme="1"/>
        <rFont val="Calibri"/>
        <family val="2"/>
        <scheme val="minor"/>
      </rPr>
      <t>Data notes</t>
    </r>
    <r>
      <rPr>
        <sz val="12"/>
        <color theme="1"/>
        <rFont val="Calibri"/>
        <family val="2"/>
        <scheme val="minor"/>
      </rPr>
      <t xml:space="preserve">: </t>
    </r>
  </si>
  <si>
    <r>
      <rPr>
        <b/>
        <sz val="12"/>
        <color theme="1"/>
        <rFont val="Calibri"/>
        <family val="2"/>
        <scheme val="minor"/>
      </rPr>
      <t>(1)</t>
    </r>
    <r>
      <rPr>
        <sz val="12"/>
        <color theme="1"/>
        <rFont val="Calibri"/>
        <family val="2"/>
        <scheme val="minor"/>
      </rPr>
      <t xml:space="preserve"> The data year column reflects the most recent year for which this data is available for each state.</t>
    </r>
  </si>
  <si>
    <r>
      <t xml:space="preserve">Alaska </t>
    </r>
    <r>
      <rPr>
        <b/>
        <sz val="12"/>
        <color theme="1"/>
        <rFont val="Calibri"/>
        <family val="2"/>
        <scheme val="minor"/>
      </rPr>
      <t>(1)</t>
    </r>
  </si>
  <si>
    <t>National (3)</t>
  </si>
  <si>
    <r>
      <rPr>
        <b/>
        <sz val="12"/>
        <color theme="1"/>
        <rFont val="Calibri"/>
        <family val="2"/>
        <scheme val="minor"/>
      </rPr>
      <t>(1)</t>
    </r>
    <r>
      <rPr>
        <sz val="12"/>
        <color theme="1"/>
        <rFont val="Calibri"/>
        <family val="2"/>
        <scheme val="minor"/>
      </rPr>
      <t xml:space="preserve"> In Alaska, there are a number of locally operated jails not a part of the state system, so available Alaska data reflects just the locally operated jails and not the entire jail population. Alaska is not comparable to the other states with jail data for that reason.</t>
    </r>
  </si>
  <si>
    <r>
      <rPr>
        <b/>
        <sz val="12"/>
        <color theme="1"/>
        <rFont val="Calibri"/>
        <family val="2"/>
        <scheme val="minor"/>
      </rPr>
      <t>(2)</t>
    </r>
    <r>
      <rPr>
        <sz val="12"/>
        <color theme="1"/>
        <rFont val="Calibri"/>
        <family val="2"/>
        <scheme val="minor"/>
      </rPr>
      <t xml:space="preserve"> There is no data on prison releases by sex for Vermont in the National Corrections Reporting Program (1991-2016) dataset. The Bureau of Justice Statistics CSAT - Prisoners tool (Custom tables/Releases for prisoners with a sentence of more than one year) reports 280 female and 1,778 total releases in 2016.Those counts are included here, but they are not entirely compatible with the NCRP counts used for all other state prison counts, because the CSAT counts only include individuals with sentences of more than 1 year. </t>
    </r>
  </si>
  <si>
    <r>
      <rPr>
        <b/>
        <sz val="12"/>
        <color theme="1"/>
        <rFont val="Calibri"/>
        <family val="2"/>
        <scheme val="minor"/>
      </rPr>
      <t xml:space="preserve">(3) </t>
    </r>
    <r>
      <rPr>
        <sz val="12"/>
        <color theme="1"/>
        <rFont val="Calibri"/>
        <family val="2"/>
        <scheme val="minor"/>
      </rPr>
      <t>Note that the total excludes jail data from 5 states (Connecticut, Delaware, Hawaii, Rhode Island, Vermont) where the jail system is entirely integrated into the state prison system and separate jail data is not available in national data collections.</t>
    </r>
  </si>
  <si>
    <t>Data source for all states except Vermont:</t>
  </si>
  <si>
    <t>Data source for Vermont:</t>
  </si>
  <si>
    <t xml:space="preserve">Data source: </t>
  </si>
  <si>
    <r>
      <t xml:space="preserve">Table compiled by the Prison Policy Initiative from the Bureau of Justice Statistics </t>
    </r>
    <r>
      <rPr>
        <i/>
        <sz val="12"/>
        <color theme="1"/>
        <rFont val="Calibri"/>
        <family val="2"/>
        <scheme val="minor"/>
      </rPr>
      <t>Census of Jails, 2013</t>
    </r>
    <r>
      <rPr>
        <sz val="12"/>
        <color theme="1"/>
        <rFont val="Calibri"/>
        <family val="2"/>
        <scheme val="minor"/>
      </rPr>
      <t>. (2019)</t>
    </r>
  </si>
  <si>
    <r>
      <t>Bureau of Justice Statistics</t>
    </r>
    <r>
      <rPr>
        <i/>
        <sz val="12"/>
        <color theme="1"/>
        <rFont val="Calibri"/>
        <family val="2"/>
        <scheme val="minor"/>
      </rPr>
      <t>. Census of Jails, 2013.</t>
    </r>
    <r>
      <rPr>
        <sz val="12"/>
        <color theme="1"/>
        <rFont val="Calibri"/>
        <family val="2"/>
        <scheme val="minor"/>
      </rPr>
      <t xml:space="preserve"> Ann Arbor, MI: Inter-university Consortium for Political and Social Research [distributor], 2018-04-25. https://doi.org/10.3886/ICPSR36128.v4</t>
    </r>
  </si>
  <si>
    <r>
      <rPr>
        <b/>
        <sz val="12"/>
        <color rgb="FF000000"/>
        <rFont val="Calibri"/>
        <family val="2"/>
        <scheme val="minor"/>
      </rPr>
      <t>(3)</t>
    </r>
    <r>
      <rPr>
        <sz val="12"/>
        <color rgb="FF000000"/>
        <rFont val="Calibri"/>
        <family val="2"/>
        <scheme val="minor"/>
      </rPr>
      <t xml:space="preserve"> The numbers in this table represent the minimum number and percentages of jail releases that are female. The actual numbers are probably greater, because a significant number of releases reported in the</t>
    </r>
    <r>
      <rPr>
        <i/>
        <sz val="12"/>
        <color rgb="FF000000"/>
        <rFont val="Calibri"/>
        <family val="2"/>
        <scheme val="minor"/>
      </rPr>
      <t xml:space="preserve"> Census of Jails, 2013</t>
    </r>
    <r>
      <rPr>
        <sz val="12"/>
        <color rgb="FF000000"/>
        <rFont val="Calibri"/>
        <family val="2"/>
        <scheme val="minor"/>
      </rPr>
      <t xml:space="preserve"> are missing data on sex. The percentages of releases that are female, as reported in this table, were calculated based on the total number of jail releases, including those with no data on sex.</t>
    </r>
  </si>
  <si>
    <t>Variables used:</t>
  </si>
  <si>
    <r>
      <rPr>
        <b/>
        <sz val="12"/>
        <color theme="1"/>
        <rFont val="Calibri"/>
        <family val="2"/>
        <scheme val="minor"/>
      </rPr>
      <t>(2)</t>
    </r>
    <r>
      <rPr>
        <sz val="12"/>
        <color theme="1"/>
        <rFont val="Calibri"/>
        <family val="2"/>
        <scheme val="minor"/>
      </rPr>
      <t xml:space="preserve"> There is no data on releases by sex for Vermont in the NCRP (1991-2016) dataset. The Bureau of Justice Statistics CSAT - Prisoners tool (Custom tables, Releases for prisoners with a sentence of more than one year) reports 280 female and 1,498 male releases in 2016.Those counts are reported here, but they are not entirely compatible with the NCRP counts, because they only include individuals with sentences of more than 1 year. BJS also notes that the VT Dept. of Corrections did not report data on admissions/releases in 2015 or 2016, so BJS assumed the number of admissions was the same as in 2014 (the last time they were reported) and that the decrease in the jurisdiction population was due solely to an increase in releases in 2016. </t>
    </r>
  </si>
  <si>
    <r>
      <t xml:space="preserve">Bureau of Justice Statistics. </t>
    </r>
    <r>
      <rPr>
        <i/>
        <sz val="12"/>
        <color theme="1"/>
        <rFont val="Calibri"/>
        <family val="2"/>
        <scheme val="minor"/>
      </rPr>
      <t>Census of Jails, 2013</t>
    </r>
    <r>
      <rPr>
        <sz val="12"/>
        <color theme="1"/>
        <rFont val="Calibri"/>
        <family val="2"/>
        <scheme val="minor"/>
      </rPr>
      <t>. Ann Arbor, MI: Inter-university Consortium for Political and Social Research [distributor], 2018-04-25. https://doi.org/10.3886/ICPSR36128.v4</t>
    </r>
  </si>
  <si>
    <r>
      <rPr>
        <b/>
        <sz val="12"/>
        <color rgb="FF000000"/>
        <rFont val="Calibri"/>
        <family val="2"/>
        <scheme val="minor"/>
      </rPr>
      <t>(4)</t>
    </r>
    <r>
      <rPr>
        <sz val="12"/>
        <color rgb="FF000000"/>
        <rFont val="Calibri"/>
        <family val="2"/>
        <scheme val="minor"/>
      </rPr>
      <t xml:space="preserve"> The numbers in this table represent the minimum numbers and percentages of jail releases that are female. The actual numbers are probably greater, because a significant number of releases reported in the </t>
    </r>
    <r>
      <rPr>
        <i/>
        <sz val="12"/>
        <color rgb="FF000000"/>
        <rFont val="Calibri"/>
        <family val="2"/>
        <scheme val="minor"/>
      </rPr>
      <t>Census of Jails, 2013</t>
    </r>
    <r>
      <rPr>
        <sz val="12"/>
        <color rgb="FF000000"/>
        <rFont val="Calibri"/>
        <family val="2"/>
        <scheme val="minor"/>
      </rPr>
      <t xml:space="preserve"> are missing data on sex. The percentages of releases that are female, as reported in this table, were calculated based on the total number of jail releases in each state, including those with no data on sex.</t>
    </r>
  </si>
  <si>
    <t xml:space="preserve">Data source for jails: </t>
  </si>
  <si>
    <t>Data source for Vermont prisons:</t>
  </si>
  <si>
    <t xml:space="preserve">Data source for prisons in all states except Vermont: </t>
  </si>
  <si>
    <r>
      <t>Citation information:</t>
    </r>
    <r>
      <rPr>
        <sz val="12"/>
        <color theme="1"/>
        <rFont val="Calibri"/>
        <family val="2"/>
        <scheme val="minor"/>
      </rPr>
      <t xml:space="preserve"> </t>
    </r>
  </si>
  <si>
    <r>
      <t>Compiled by the Prison Policy Initiative from the Bureau of Justice Statistics (BJS)</t>
    </r>
    <r>
      <rPr>
        <i/>
        <sz val="12"/>
        <color theme="1"/>
        <rFont val="Calibri"/>
        <family val="2"/>
        <scheme val="minor"/>
      </rPr>
      <t xml:space="preserve"> National Corrections Reporting Program (NCRP) (1991-2016): Selected Variables, Prison Releases</t>
    </r>
    <r>
      <rPr>
        <sz val="12"/>
        <color theme="1"/>
        <rFont val="Calibri"/>
        <family val="2"/>
        <scheme val="minor"/>
      </rPr>
      <t>; BJS Corrections Statistical Analysis Tool (CSAT) - Prisoners, Custom tables (Count of total releases); and BJS</t>
    </r>
    <r>
      <rPr>
        <i/>
        <sz val="12"/>
        <color theme="1"/>
        <rFont val="Calibri"/>
        <family val="2"/>
        <scheme val="minor"/>
      </rPr>
      <t xml:space="preserve"> Census of Jails, 2013</t>
    </r>
    <r>
      <rPr>
        <sz val="12"/>
        <color theme="1"/>
        <rFont val="Calibri"/>
        <family val="2"/>
        <scheme val="minor"/>
      </rPr>
      <t>. (2019)</t>
    </r>
  </si>
  <si>
    <r>
      <t xml:space="preserve">Compiled by the Prison Policy Initiative from the Bureau of Justice Statistics (BJS) </t>
    </r>
    <r>
      <rPr>
        <i/>
        <sz val="12"/>
        <color theme="1"/>
        <rFont val="Calibri"/>
        <family val="2"/>
        <scheme val="minor"/>
      </rPr>
      <t>National Corrections Reporting Program (NCRP) (1991-2016): Selected Variables, Prison Releases and</t>
    </r>
    <r>
      <rPr>
        <sz val="12"/>
        <color theme="1"/>
        <rFont val="Calibri"/>
        <family val="2"/>
        <scheme val="minor"/>
      </rPr>
      <t xml:space="preserve"> BJS Corrections Statistical Analysis Tool (CSAT) - Prisoners, Custom tables (Count of total releases). (2019)</t>
    </r>
  </si>
  <si>
    <r>
      <t>Vermont</t>
    </r>
    <r>
      <rPr>
        <b/>
        <sz val="12"/>
        <color theme="1"/>
        <rFont val="Calibri"/>
        <family val="2"/>
        <scheme val="minor"/>
      </rPr>
      <t xml:space="preserve"> (2)</t>
    </r>
  </si>
  <si>
    <t>Local jails</t>
  </si>
  <si>
    <t>State prisons</t>
  </si>
  <si>
    <t>State</t>
  </si>
  <si>
    <t>Women released from state prisons</t>
  </si>
  <si>
    <t>Women released from local jails (4)</t>
  </si>
  <si>
    <t>Percentage of jail releases that are female (Out of all releases, including those with no data on sex) (4)</t>
  </si>
  <si>
    <t>Percentage of prison releases that are female</t>
  </si>
  <si>
    <t>Total women released from state prisons and jails (4)</t>
  </si>
  <si>
    <t>Percentage of all state prison and jail releases that are female (Out of all releases, including those missing data on sex) (4)</t>
  </si>
  <si>
    <t>Prisons and jails, combined</t>
  </si>
  <si>
    <t>Male</t>
  </si>
  <si>
    <t>Female (3)</t>
  </si>
  <si>
    <t>Total</t>
  </si>
  <si>
    <t>Releases missing data on sex</t>
  </si>
  <si>
    <t>Percentage of releases missing data on sex</t>
  </si>
  <si>
    <t>Percentage of releases that are female (Out of all releases, including those missing data on sex) (3)</t>
  </si>
  <si>
    <t>Female</t>
  </si>
  <si>
    <t>Percetage of releases that are male</t>
  </si>
  <si>
    <t>Percentage of releases that are female</t>
  </si>
  <si>
    <t>Data year (1)</t>
  </si>
  <si>
    <t>Annual Releases from State Prison</t>
  </si>
  <si>
    <t>Annual Releases from Local Jails (2013)</t>
  </si>
  <si>
    <t>Total Annual Releases (Prisons and Jails Combined)</t>
  </si>
  <si>
    <t>Data year (4)</t>
  </si>
  <si>
    <t>Female (5)</t>
  </si>
  <si>
    <t>Percentage of releases that are female (Out of all releases, including those missing data on sex) (5)</t>
  </si>
  <si>
    <t>Percentage of all releases missing data on sex (5)</t>
  </si>
  <si>
    <t>Percentage of all releases that are female (Out of all releases, including those missing data on sex) (5)</t>
  </si>
  <si>
    <r>
      <rPr>
        <b/>
        <sz val="12"/>
        <color theme="1"/>
        <rFont val="Calibri"/>
        <family val="2"/>
        <scheme val="minor"/>
      </rPr>
      <t xml:space="preserve">(4) </t>
    </r>
    <r>
      <rPr>
        <sz val="12"/>
        <color theme="1"/>
        <rFont val="Calibri"/>
        <family val="2"/>
        <scheme val="minor"/>
      </rPr>
      <t xml:space="preserve">Most recent year of prison release data available for each state from the Bureau of Justice Statistics </t>
    </r>
    <r>
      <rPr>
        <i/>
        <sz val="12"/>
        <color theme="1"/>
        <rFont val="Calibri"/>
        <family val="2"/>
        <scheme val="minor"/>
      </rPr>
      <t>National Corrections Reporting Program (1991-2016): Selected Variables, Prison Releases</t>
    </r>
    <r>
      <rPr>
        <sz val="12"/>
        <color theme="1"/>
        <rFont val="Calibri"/>
        <family val="2"/>
        <scheme val="minor"/>
      </rPr>
      <t>.</t>
    </r>
  </si>
  <si>
    <r>
      <t>(3)</t>
    </r>
    <r>
      <rPr>
        <sz val="12"/>
        <color theme="1"/>
        <rFont val="Calibri"/>
        <family val="2"/>
        <scheme val="minor"/>
      </rPr>
      <t xml:space="preserve"> Note that the totals for Jails and for Prisons and Jails Combined exclude jail data from 5 states (Connecticut, Delaware, Hawaii, Rhode Island, Vermont) where the jail system is entirely integrated into the state prison system and separate jail data is not available in national data collections.</t>
    </r>
  </si>
  <si>
    <r>
      <rPr>
        <b/>
        <sz val="12"/>
        <color theme="1"/>
        <rFont val="Calibri"/>
        <family val="2"/>
        <scheme val="minor"/>
      </rPr>
      <t>(2)</t>
    </r>
    <r>
      <rPr>
        <sz val="12"/>
        <color theme="1"/>
        <rFont val="Calibri"/>
        <family val="2"/>
        <scheme val="minor"/>
      </rPr>
      <t xml:space="preserve"> There is no data on prison releases by sex for Vermont in the NCRP (1991-2016) dataset. The Bureau of Justice Statistics CSAT - Prisoners tool (Custom tables, Releases for prisoners with a sentence of more than one year) reports 280 female and 1,498 male releases in 2016.Those counts are reported here, but they are not entirely compatible with the NCRP counts, because they only include individuals with sentences of more than 1 year. BJS also notes that the VT Dept. of Corrections did not report data on admissions/releases in 2015 or 2016, so BJS assumed the number of admissions was the same as in 2014 (the last time they were reported) and that the decrease in the jurisdiction population was due solely to an increase in releases in 2016. </t>
    </r>
  </si>
  <si>
    <r>
      <rPr>
        <b/>
        <sz val="12"/>
        <color rgb="FF000000"/>
        <rFont val="Calibri"/>
        <family val="2"/>
        <scheme val="minor"/>
      </rPr>
      <t>(5)</t>
    </r>
    <r>
      <rPr>
        <sz val="12"/>
        <color rgb="FF000000"/>
        <rFont val="Calibri"/>
        <family val="2"/>
        <scheme val="minor"/>
      </rPr>
      <t xml:space="preserve"> The numbers in this table represent the </t>
    </r>
    <r>
      <rPr>
        <i/>
        <sz val="12"/>
        <color rgb="FF000000"/>
        <rFont val="Calibri"/>
        <family val="2"/>
        <scheme val="minor"/>
      </rPr>
      <t>minimum</t>
    </r>
    <r>
      <rPr>
        <sz val="12"/>
        <color rgb="FF000000"/>
        <rFont val="Calibri"/>
        <family val="2"/>
        <scheme val="minor"/>
      </rPr>
      <t xml:space="preserve"> numbers and percentages of jail releases that are female. The actual numbers are probably greater, because a significant number of releases reported in the </t>
    </r>
    <r>
      <rPr>
        <i/>
        <sz val="12"/>
        <color rgb="FF000000"/>
        <rFont val="Calibri"/>
        <family val="2"/>
        <scheme val="minor"/>
      </rPr>
      <t>Census of Jails, 2013</t>
    </r>
    <r>
      <rPr>
        <sz val="12"/>
        <color rgb="FF000000"/>
        <rFont val="Calibri"/>
        <family val="2"/>
        <scheme val="minor"/>
      </rPr>
      <t xml:space="preserve"> are missing data on sex. The percentages of Jail and Prison and Jail Combined releases that are female, as reported in this table, were calculated based on the total number of jail releases in each state, including those with no data on sex.</t>
    </r>
  </si>
  <si>
    <t xml:space="preserve">Citation information: </t>
  </si>
  <si>
    <t>Annual releases from state prisons and local jails, by sex and state</t>
  </si>
  <si>
    <t>Data as of: 2013 (for local jails), 2013-2016 (for state prisons)</t>
  </si>
  <si>
    <t>Spreadsheet prepared: July 2019</t>
  </si>
  <si>
    <t>Prepared by the Prison Policy Initiative and published at: https://www.prisonpolicy.org/data/releases_sex_state.xlsx</t>
  </si>
  <si>
    <t>Last updated: July 2019</t>
  </si>
  <si>
    <t xml:space="preserve">This spreadsheet was compiled to answer the question, "How many women are released from prisons and jails in each state in a given year?" The Prison Policy Initiative published a simplified table answering that question in a July 2019 briefing titled "Who's helping the 1.9 million women released from prisons and jails each year?" ( https://www.prisonpolicy.org/blog/2019/07/19/reentry/ ). For easy use by other researchers looking to answer different but related questions, the following four tabs contain more detailed and expansive data on releases by state and by sex. The tab labeled "All data combined" contains a summary of all the data collected. Following that are two spreadsheets with prison release data and jail release data presented separately. Finally, the tab labeled "Female releases summary" contains the same data that was presented in the published briefing; that is, it only contains data on releases of women.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</si>
</sst>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4">
    <font>
      <sz val="12"/>
      <color theme="1"/>
      <name val="Calibri"/>
      <family val="2"/>
      <scheme val="minor"/>
    </font>
    <font>
      <b/>
      <sz val="12"/>
      <color theme="1"/>
      <name val="Calibri"/>
      <family val="2"/>
      <scheme val="minor"/>
    </font>
    <font>
      <i/>
      <sz val="12"/>
      <color theme="1"/>
      <name val="Calibri"/>
      <family val="2"/>
      <scheme val="minor"/>
    </font>
    <font>
      <sz val="12"/>
      <color theme="1"/>
      <name val="Calibri"/>
      <family val="2"/>
      <scheme val="minor"/>
    </font>
    <font>
      <sz val="12"/>
      <color theme="0"/>
      <name val="Calibri"/>
      <family val="2"/>
      <scheme val="minor"/>
    </font>
    <font>
      <sz val="12"/>
      <color rgb="FF000000"/>
      <name val="Calibri"/>
      <family val="2"/>
      <scheme val="minor"/>
    </font>
    <font>
      <b/>
      <sz val="16"/>
      <color theme="1"/>
      <name val="Calibri"/>
      <family val="2"/>
      <scheme val="minor"/>
    </font>
    <font>
      <b/>
      <sz val="16"/>
      <color theme="1"/>
      <name val="Calibri (Body)"/>
    </font>
    <font>
      <sz val="12"/>
      <name val="Calibri"/>
      <family val="2"/>
      <scheme val="minor"/>
    </font>
    <font>
      <i/>
      <sz val="12"/>
      <color rgb="FF000000"/>
      <name val="Calibri"/>
      <family val="2"/>
      <scheme val="minor"/>
    </font>
    <font>
      <b/>
      <sz val="14"/>
      <color theme="1"/>
      <name val="Calibri"/>
      <family val="2"/>
      <scheme val="minor"/>
    </font>
    <font>
      <u/>
      <sz val="12"/>
      <color theme="10"/>
      <name val="Calibri"/>
      <family val="2"/>
      <scheme val="minor"/>
    </font>
    <font>
      <b/>
      <sz val="12"/>
      <color rgb="FF000000"/>
      <name val="Calibri"/>
      <family val="2"/>
      <scheme val="minor"/>
    </font>
    <font>
      <sz val="16"/>
      <color theme="1"/>
      <name val="Calibri"/>
      <family val="2"/>
      <scheme val="minor"/>
    </font>
  </fonts>
  <fills count="3">
    <fill>
      <patternFill patternType="none"/>
    </fill>
    <fill>
      <patternFill patternType="gray125"/>
    </fill>
    <fill>
      <patternFill patternType="solid">
        <fgColor theme="7"/>
      </patternFill>
    </fill>
  </fills>
  <borders count="1">
    <border>
      <left/>
      <right/>
      <top/>
      <bottom/>
      <diagonal/>
    </border>
  </borders>
  <cellStyleXfs count="5">
    <xf numFmtId="0" fontId="0" fillId="0" borderId="0"/>
    <xf numFmtId="43" fontId="3" fillId="0" borderId="0" applyFont="0" applyFill="0" applyBorder="0" applyAlignment="0" applyProtection="0"/>
    <xf numFmtId="9" fontId="3" fillId="0" borderId="0" applyFont="0" applyFill="0" applyBorder="0" applyAlignment="0" applyProtection="0"/>
    <xf numFmtId="0" fontId="4" fillId="2" borderId="0" applyNumberFormat="0" applyBorder="0" applyAlignment="0" applyProtection="0"/>
    <xf numFmtId="0" fontId="11" fillId="0" borderId="0" applyNumberFormat="0" applyFill="0" applyBorder="0" applyAlignment="0" applyProtection="0"/>
  </cellStyleXfs>
  <cellXfs count="60">
    <xf numFmtId="0" fontId="0" fillId="0" borderId="0" xfId="0"/>
    <xf numFmtId="0" fontId="1" fillId="0" borderId="0" xfId="0" applyFont="1"/>
    <xf numFmtId="0" fontId="0" fillId="0" borderId="0" xfId="0"/>
    <xf numFmtId="0" fontId="0" fillId="0" borderId="0" xfId="0"/>
    <xf numFmtId="9" fontId="0" fillId="0" borderId="0" xfId="2" applyFont="1"/>
    <xf numFmtId="165" fontId="0" fillId="0" borderId="0" xfId="1" applyNumberFormat="1" applyFont="1"/>
    <xf numFmtId="9" fontId="1" fillId="0" borderId="0" xfId="2" applyFont="1"/>
    <xf numFmtId="0" fontId="1" fillId="0" borderId="0" xfId="0" applyFont="1" applyAlignment="1">
      <alignment horizontal="center" vertical="top" wrapText="1"/>
    </xf>
    <xf numFmtId="165" fontId="1" fillId="0" borderId="0" xfId="1" applyNumberFormat="1" applyFont="1" applyAlignment="1">
      <alignment horizontal="center" vertical="top" wrapText="1"/>
    </xf>
    <xf numFmtId="9" fontId="1" fillId="0" borderId="0" xfId="2" applyFont="1" applyAlignment="1">
      <alignment horizontal="center" vertical="top" wrapText="1"/>
    </xf>
    <xf numFmtId="0" fontId="5" fillId="0" borderId="0" xfId="0" applyFont="1"/>
    <xf numFmtId="0" fontId="0" fillId="0" borderId="0" xfId="0" applyFont="1"/>
    <xf numFmtId="164" fontId="0" fillId="0" borderId="0" xfId="0" applyNumberFormat="1" applyFont="1"/>
    <xf numFmtId="165" fontId="0" fillId="0" borderId="0" xfId="0" applyNumberFormat="1"/>
    <xf numFmtId="9" fontId="0" fillId="0" borderId="0" xfId="0" applyNumberFormat="1"/>
    <xf numFmtId="165" fontId="1" fillId="0" borderId="0" xfId="0" applyNumberFormat="1" applyFont="1"/>
    <xf numFmtId="9" fontId="1" fillId="0" borderId="0" xfId="0" applyNumberFormat="1" applyFont="1"/>
    <xf numFmtId="9" fontId="3" fillId="0" borderId="0" xfId="2" applyFont="1"/>
    <xf numFmtId="9" fontId="8" fillId="0" borderId="0" xfId="3" applyNumberFormat="1" applyFont="1" applyFill="1"/>
    <xf numFmtId="9" fontId="0" fillId="0" borderId="0" xfId="2" applyFont="1" applyFill="1"/>
    <xf numFmtId="9" fontId="0" fillId="0" borderId="0" xfId="0" applyNumberFormat="1" applyFill="1"/>
    <xf numFmtId="0" fontId="0" fillId="0" borderId="0" xfId="0" applyFill="1"/>
    <xf numFmtId="165" fontId="0" fillId="0" borderId="0" xfId="0" applyNumberFormat="1" applyFill="1"/>
    <xf numFmtId="9" fontId="1" fillId="0" borderId="0" xfId="2" applyNumberFormat="1" applyFont="1"/>
    <xf numFmtId="3" fontId="1" fillId="0" borderId="0" xfId="0" applyNumberFormat="1" applyFont="1"/>
    <xf numFmtId="165" fontId="1" fillId="0" borderId="0" xfId="1" applyNumberFormat="1" applyFont="1"/>
    <xf numFmtId="9" fontId="0" fillId="0" borderId="0" xfId="0" applyNumberFormat="1" applyFont="1"/>
    <xf numFmtId="0" fontId="1" fillId="0" borderId="0" xfId="0" applyFont="1" applyAlignment="1">
      <alignment horizontal="right" wrapText="1"/>
    </xf>
    <xf numFmtId="165" fontId="0" fillId="0" borderId="0" xfId="0" applyNumberFormat="1" applyAlignment="1">
      <alignment horizontal="right"/>
    </xf>
    <xf numFmtId="1" fontId="0" fillId="0" borderId="0" xfId="0" applyNumberFormat="1" applyFill="1"/>
    <xf numFmtId="0" fontId="10" fillId="0" borderId="0" xfId="0" applyFont="1"/>
    <xf numFmtId="1" fontId="0" fillId="0" borderId="0" xfId="1" applyNumberFormat="1" applyFont="1"/>
    <xf numFmtId="0" fontId="1" fillId="0" borderId="0" xfId="0" applyFont="1" applyFill="1" applyAlignment="1">
      <alignment horizontal="center" vertical="top" wrapText="1"/>
    </xf>
    <xf numFmtId="165" fontId="0" fillId="0" borderId="0" xfId="1" applyNumberFormat="1" applyFont="1" applyFill="1"/>
    <xf numFmtId="3" fontId="1" fillId="0" borderId="0" xfId="0" applyNumberFormat="1" applyFont="1" applyFill="1"/>
    <xf numFmtId="0" fontId="0" fillId="0" borderId="0" xfId="1" applyNumberFormat="1" applyFont="1"/>
    <xf numFmtId="165" fontId="0" fillId="0" borderId="0" xfId="0" applyNumberFormat="1" applyFill="1" applyAlignment="1">
      <alignment horizontal="right"/>
    </xf>
    <xf numFmtId="9" fontId="0" fillId="0" borderId="0" xfId="2" applyFont="1" applyAlignment="1">
      <alignment horizontal="right"/>
    </xf>
    <xf numFmtId="9" fontId="0" fillId="0" borderId="0" xfId="2" applyFont="1" applyFill="1" applyAlignment="1">
      <alignment horizontal="right"/>
    </xf>
    <xf numFmtId="0" fontId="0" fillId="0" borderId="0" xfId="1" applyNumberFormat="1" applyFont="1" applyAlignment="1">
      <alignment horizontal="right"/>
    </xf>
    <xf numFmtId="0" fontId="6" fillId="0" borderId="0" xfId="0" applyFont="1" applyAlignment="1">
      <alignment horizontal="center" wrapText="1"/>
    </xf>
    <xf numFmtId="0" fontId="7" fillId="0" borderId="0" xfId="0" applyFont="1" applyAlignment="1">
      <alignment horizontal="center"/>
    </xf>
    <xf numFmtId="0" fontId="6" fillId="0" borderId="0" xfId="0" applyFont="1" applyAlignment="1">
      <alignment horizontal="center"/>
    </xf>
    <xf numFmtId="0" fontId="0" fillId="0" borderId="0" xfId="0" applyFont="1" applyFill="1"/>
    <xf numFmtId="3" fontId="0" fillId="0" borderId="0" xfId="0" applyNumberFormat="1" applyFont="1"/>
    <xf numFmtId="3" fontId="0" fillId="0" borderId="0" xfId="0" applyNumberFormat="1" applyFont="1" applyFill="1"/>
    <xf numFmtId="0" fontId="11" fillId="0" borderId="0" xfId="4" applyFont="1" applyAlignment="1">
      <alignment wrapText="1"/>
    </xf>
    <xf numFmtId="0" fontId="1" fillId="0" borderId="0" xfId="0" applyFont="1" applyAlignment="1"/>
    <xf numFmtId="0" fontId="0" fillId="0" borderId="0" xfId="0" applyFont="1" applyAlignment="1">
      <alignment wrapText="1"/>
    </xf>
    <xf numFmtId="0" fontId="0" fillId="0" borderId="0" xfId="0" applyFont="1" applyAlignment="1"/>
    <xf numFmtId="0" fontId="11" fillId="0" borderId="0" xfId="4"/>
    <xf numFmtId="0" fontId="0" fillId="0" borderId="0" xfId="0"/>
    <xf numFmtId="0" fontId="2" fillId="0" borderId="0" xfId="0" applyFont="1"/>
    <xf numFmtId="0" fontId="6" fillId="0" borderId="0" xfId="0" applyFont="1" applyAlignment="1">
      <alignment horizontal="center" vertical="top" wrapText="1"/>
    </xf>
    <xf numFmtId="0" fontId="0" fillId="0" borderId="0" xfId="0" applyAlignment="1">
      <alignment vertical="top"/>
    </xf>
    <xf numFmtId="0" fontId="7" fillId="0" borderId="0" xfId="0" applyFont="1" applyAlignment="1">
      <alignment horizontal="center" vertical="top"/>
    </xf>
    <xf numFmtId="0" fontId="6" fillId="0" borderId="0" xfId="0" applyFont="1" applyAlignment="1">
      <alignment horizontal="center" vertical="top"/>
    </xf>
    <xf numFmtId="0" fontId="6" fillId="0" borderId="0" xfId="0" applyFont="1" applyAlignment="1">
      <alignment vertical="top" wrapText="1"/>
    </xf>
    <xf numFmtId="0" fontId="13" fillId="0" borderId="0" xfId="0" applyFont="1"/>
    <xf numFmtId="0" fontId="13" fillId="0" borderId="0" xfId="0" applyFont="1" applyAlignment="1">
      <alignment horizontal="left" vertical="top" wrapText="1"/>
    </xf>
  </cellXfs>
  <cellStyles count="5">
    <cellStyle name="Accent4" xfId="3" builtinId="41"/>
    <cellStyle name="Comma" xfId="1" builtinId="3"/>
    <cellStyle name="Hyperlink" xfId="4"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www.bjs.gov/"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bj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EDD84-9CE4-4842-89DC-B9BC5BACA2DC}">
  <dimension ref="A1:A11"/>
  <sheetViews>
    <sheetView tabSelected="1" workbookViewId="0">
      <selection activeCell="A18" sqref="A18"/>
    </sheetView>
  </sheetViews>
  <sheetFormatPr baseColWidth="10" defaultRowHeight="16"/>
  <cols>
    <col min="1" max="1" width="121.83203125" customWidth="1"/>
  </cols>
  <sheetData>
    <row r="1" spans="1:1" ht="28" customHeight="1">
      <c r="A1" s="57" t="s">
        <v>126</v>
      </c>
    </row>
    <row r="3" spans="1:1" ht="21">
      <c r="A3" s="58" t="s">
        <v>127</v>
      </c>
    </row>
    <row r="4" spans="1:1" ht="21">
      <c r="A4" s="58" t="s">
        <v>128</v>
      </c>
    </row>
    <row r="5" spans="1:1" ht="21">
      <c r="A5" s="58" t="s">
        <v>130</v>
      </c>
    </row>
    <row r="6" spans="1:1" ht="21">
      <c r="A6" s="58" t="s">
        <v>129</v>
      </c>
    </row>
    <row r="7" spans="1:1" ht="21">
      <c r="A7" s="58"/>
    </row>
    <row r="8" spans="1:1" ht="201" customHeight="1">
      <c r="A8" s="59" t="s">
        <v>131</v>
      </c>
    </row>
    <row r="11" spans="1:1" ht="17" customHeight="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09B16-B4ED-6941-B12F-FF340BA18466}">
  <dimension ref="A1:T78"/>
  <sheetViews>
    <sheetView workbookViewId="0">
      <pane xSplit="1" topLeftCell="B1" activePane="topRight" state="frozen"/>
      <selection pane="topRight" activeCell="B1" sqref="B1:G1"/>
    </sheetView>
  </sheetViews>
  <sheetFormatPr baseColWidth="10" defaultRowHeight="16"/>
  <cols>
    <col min="1" max="13" width="20.83203125" customWidth="1"/>
    <col min="14" max="14" width="24" customWidth="1"/>
    <col min="15" max="19" width="20.83203125" customWidth="1"/>
    <col min="20" max="20" width="26.1640625" customWidth="1"/>
  </cols>
  <sheetData>
    <row r="1" spans="1:20" ht="27" customHeight="1">
      <c r="B1" s="53" t="s">
        <v>113</v>
      </c>
      <c r="C1" s="53"/>
      <c r="D1" s="53"/>
      <c r="E1" s="53"/>
      <c r="F1" s="53"/>
      <c r="G1" s="53"/>
      <c r="H1" s="54"/>
      <c r="I1" s="55" t="s">
        <v>114</v>
      </c>
      <c r="J1" s="55"/>
      <c r="K1" s="55"/>
      <c r="L1" s="55"/>
      <c r="M1" s="55"/>
      <c r="N1" s="55"/>
      <c r="O1" s="54"/>
      <c r="P1" s="56" t="s">
        <v>115</v>
      </c>
      <c r="Q1" s="56"/>
      <c r="R1" s="56"/>
      <c r="S1" s="56"/>
      <c r="T1" s="56"/>
    </row>
    <row r="2" spans="1:20" ht="68" customHeight="1">
      <c r="A2" s="7" t="s">
        <v>95</v>
      </c>
      <c r="B2" s="7" t="s">
        <v>103</v>
      </c>
      <c r="C2" s="32" t="s">
        <v>109</v>
      </c>
      <c r="D2" s="7" t="s">
        <v>105</v>
      </c>
      <c r="E2" s="7" t="s">
        <v>110</v>
      </c>
      <c r="F2" s="7" t="s">
        <v>111</v>
      </c>
      <c r="G2" s="7" t="s">
        <v>116</v>
      </c>
      <c r="H2" s="7"/>
      <c r="I2" s="8" t="s">
        <v>103</v>
      </c>
      <c r="J2" s="8" t="s">
        <v>117</v>
      </c>
      <c r="K2" s="8" t="s">
        <v>105</v>
      </c>
      <c r="L2" s="8" t="s">
        <v>106</v>
      </c>
      <c r="M2" s="9" t="s">
        <v>107</v>
      </c>
      <c r="N2" s="7" t="s">
        <v>118</v>
      </c>
      <c r="P2" s="7" t="s">
        <v>103</v>
      </c>
      <c r="Q2" s="7" t="s">
        <v>109</v>
      </c>
      <c r="R2" s="7" t="s">
        <v>105</v>
      </c>
      <c r="S2" s="9" t="s">
        <v>119</v>
      </c>
      <c r="T2" s="7" t="s">
        <v>120</v>
      </c>
    </row>
    <row r="3" spans="1:20">
      <c r="A3" s="2" t="s">
        <v>0</v>
      </c>
      <c r="B3" s="5">
        <v>11980</v>
      </c>
      <c r="C3" s="5">
        <v>2013</v>
      </c>
      <c r="D3" s="5">
        <v>13993</v>
      </c>
      <c r="E3" s="4">
        <f>B3/D3</f>
        <v>0.8561423568927321</v>
      </c>
      <c r="F3" s="26">
        <f>C3/D3</f>
        <v>0.14385764310726792</v>
      </c>
      <c r="G3" s="3">
        <v>2016</v>
      </c>
      <c r="H3" s="21"/>
      <c r="I3" s="22">
        <v>135572</v>
      </c>
      <c r="J3" s="22">
        <v>39740</v>
      </c>
      <c r="K3" s="22">
        <v>220241</v>
      </c>
      <c r="L3" s="22">
        <v>44929</v>
      </c>
      <c r="M3" s="20">
        <v>0.20399925536117253</v>
      </c>
      <c r="N3" s="20">
        <v>0.18043870124091335</v>
      </c>
      <c r="O3" s="21"/>
      <c r="P3" s="13">
        <f>B3+I3</f>
        <v>147552</v>
      </c>
      <c r="Q3" s="13">
        <f>C3+J3</f>
        <v>41753</v>
      </c>
      <c r="R3" s="13">
        <f>D3+K3</f>
        <v>234234</v>
      </c>
      <c r="S3" s="4">
        <f>L3/R3</f>
        <v>0.19181246104323027</v>
      </c>
      <c r="T3" s="4">
        <f>Q3/R3</f>
        <v>0.17825337056106286</v>
      </c>
    </row>
    <row r="4" spans="1:20">
      <c r="A4" s="2" t="s">
        <v>71</v>
      </c>
      <c r="B4" s="5">
        <v>7684</v>
      </c>
      <c r="C4" s="5">
        <v>2181</v>
      </c>
      <c r="D4" s="5">
        <v>9865</v>
      </c>
      <c r="E4" s="4">
        <f t="shared" ref="E4:E53" si="0">B4/D4</f>
        <v>0.77891535732387229</v>
      </c>
      <c r="F4" s="26">
        <f t="shared" ref="F4:F53" si="1">C4/D4</f>
        <v>0.22108464267612774</v>
      </c>
      <c r="G4" s="3">
        <v>2016</v>
      </c>
      <c r="H4" s="21"/>
      <c r="I4" s="22">
        <v>2181</v>
      </c>
      <c r="J4" s="22">
        <v>510</v>
      </c>
      <c r="K4" s="22">
        <v>3686</v>
      </c>
      <c r="L4" s="22">
        <v>995</v>
      </c>
      <c r="M4" s="20">
        <v>0.26994031470428648</v>
      </c>
      <c r="N4" s="20">
        <v>0.13836136733586543</v>
      </c>
      <c r="O4" s="21"/>
      <c r="P4" s="13">
        <f>B4+I4</f>
        <v>9865</v>
      </c>
      <c r="Q4" s="13">
        <f>C4+J4</f>
        <v>2691</v>
      </c>
      <c r="R4" s="13">
        <f>D4+K4</f>
        <v>13551</v>
      </c>
      <c r="S4" s="4">
        <f>L4/R4</f>
        <v>7.3426315401077413E-2</v>
      </c>
      <c r="T4" s="18">
        <f t="shared" ref="T4:T53" si="2">Q4/R4</f>
        <v>0.19858313039628073</v>
      </c>
    </row>
    <row r="5" spans="1:20">
      <c r="A5" s="2" t="s">
        <v>2</v>
      </c>
      <c r="B5" s="5">
        <v>16123</v>
      </c>
      <c r="C5" s="5">
        <v>2707</v>
      </c>
      <c r="D5" s="5">
        <v>18830</v>
      </c>
      <c r="E5" s="4">
        <f t="shared" si="0"/>
        <v>0.85624004248539565</v>
      </c>
      <c r="F5" s="26">
        <f t="shared" si="1"/>
        <v>0.14375995751460435</v>
      </c>
      <c r="G5" s="3">
        <v>2016</v>
      </c>
      <c r="H5" s="21"/>
      <c r="I5" s="22">
        <v>153504</v>
      </c>
      <c r="J5" s="22">
        <v>46162</v>
      </c>
      <c r="K5" s="22">
        <v>199666</v>
      </c>
      <c r="L5" s="29">
        <v>0</v>
      </c>
      <c r="M5" s="20">
        <v>0</v>
      </c>
      <c r="N5" s="20">
        <v>0.23119609748279626</v>
      </c>
      <c r="O5" s="21"/>
      <c r="P5" s="13">
        <f>B5+I5</f>
        <v>169627</v>
      </c>
      <c r="Q5" s="13">
        <f>C5+J5</f>
        <v>48869</v>
      </c>
      <c r="R5" s="13">
        <f>D5+K5</f>
        <v>218496</v>
      </c>
      <c r="S5" s="4">
        <f>L5/R5</f>
        <v>0</v>
      </c>
      <c r="T5" s="18">
        <f t="shared" si="2"/>
        <v>0.22366084504979497</v>
      </c>
    </row>
    <row r="6" spans="1:20">
      <c r="A6" s="2" t="s">
        <v>3</v>
      </c>
      <c r="B6" s="5">
        <v>24444</v>
      </c>
      <c r="C6" s="5">
        <v>4456</v>
      </c>
      <c r="D6" s="5">
        <v>28900</v>
      </c>
      <c r="E6" s="4">
        <f t="shared" si="0"/>
        <v>0.84581314878892733</v>
      </c>
      <c r="F6" s="26">
        <f t="shared" si="1"/>
        <v>0.15418685121107267</v>
      </c>
      <c r="G6" s="3">
        <v>2016</v>
      </c>
      <c r="H6" s="21"/>
      <c r="I6" s="22">
        <v>111121</v>
      </c>
      <c r="J6" s="22">
        <v>27322</v>
      </c>
      <c r="K6" s="22">
        <v>189343</v>
      </c>
      <c r="L6" s="22">
        <v>50900</v>
      </c>
      <c r="M6" s="20">
        <v>0.26882430298453069</v>
      </c>
      <c r="N6" s="20">
        <v>0.14429897065114633</v>
      </c>
      <c r="O6" s="21"/>
      <c r="P6" s="13">
        <f>B6+I6</f>
        <v>135565</v>
      </c>
      <c r="Q6" s="13">
        <f>C6+J6</f>
        <v>31778</v>
      </c>
      <c r="R6" s="13">
        <f>D6+K6</f>
        <v>218243</v>
      </c>
      <c r="S6" s="4">
        <f>L6/R6</f>
        <v>0.23322626613453812</v>
      </c>
      <c r="T6" s="19">
        <f t="shared" si="2"/>
        <v>0.14560833566254131</v>
      </c>
    </row>
    <row r="7" spans="1:20">
      <c r="A7" s="2" t="s">
        <v>4</v>
      </c>
      <c r="B7" s="5">
        <v>33519</v>
      </c>
      <c r="C7" s="5">
        <v>2495</v>
      </c>
      <c r="D7" s="5">
        <v>36014</v>
      </c>
      <c r="E7" s="4">
        <f t="shared" si="0"/>
        <v>0.93072138612761701</v>
      </c>
      <c r="F7" s="26">
        <f t="shared" si="1"/>
        <v>6.927861387238296E-2</v>
      </c>
      <c r="G7" s="3">
        <v>2016</v>
      </c>
      <c r="H7" s="21"/>
      <c r="I7" s="22">
        <v>696744</v>
      </c>
      <c r="J7" s="22">
        <v>186571</v>
      </c>
      <c r="K7" s="22">
        <v>918135</v>
      </c>
      <c r="L7" s="22">
        <v>34820</v>
      </c>
      <c r="M7" s="20">
        <v>3.792470606174473E-2</v>
      </c>
      <c r="N7" s="20">
        <v>0.20320650013342265</v>
      </c>
      <c r="O7" s="21"/>
      <c r="P7" s="13">
        <f>B7+I7</f>
        <v>730263</v>
      </c>
      <c r="Q7" s="13">
        <f>C7+J7</f>
        <v>189066</v>
      </c>
      <c r="R7" s="13">
        <f>D7+K7</f>
        <v>954149</v>
      </c>
      <c r="S7" s="4">
        <f>L7/R7</f>
        <v>3.6493252102134992E-2</v>
      </c>
      <c r="T7" s="18">
        <f t="shared" si="2"/>
        <v>0.19815144175595217</v>
      </c>
    </row>
    <row r="8" spans="1:20">
      <c r="A8" s="2" t="s">
        <v>5</v>
      </c>
      <c r="B8" s="5">
        <v>7867</v>
      </c>
      <c r="C8" s="5">
        <v>1178</v>
      </c>
      <c r="D8" s="5">
        <v>9045</v>
      </c>
      <c r="E8" s="4">
        <f t="shared" si="0"/>
        <v>0.86976229961304585</v>
      </c>
      <c r="F8" s="26">
        <f t="shared" si="1"/>
        <v>0.13023770038695412</v>
      </c>
      <c r="G8" s="3">
        <v>2016</v>
      </c>
      <c r="H8" s="21"/>
      <c r="I8" s="22">
        <v>136903</v>
      </c>
      <c r="J8" s="22">
        <v>44204</v>
      </c>
      <c r="K8" s="22">
        <v>185884</v>
      </c>
      <c r="L8" s="22">
        <v>4777</v>
      </c>
      <c r="M8" s="20">
        <v>2.5698822921822212E-2</v>
      </c>
      <c r="N8" s="20">
        <v>0.23780422198790643</v>
      </c>
      <c r="O8" s="21"/>
      <c r="P8" s="13">
        <f>B8+I8</f>
        <v>144770</v>
      </c>
      <c r="Q8" s="13">
        <f>C8+J8</f>
        <v>45382</v>
      </c>
      <c r="R8" s="13">
        <f>D8+K8</f>
        <v>194929</v>
      </c>
      <c r="S8" s="4">
        <f>L8/R8</f>
        <v>2.4506358725484664E-2</v>
      </c>
      <c r="T8" s="18">
        <f t="shared" si="2"/>
        <v>0.23281297292860478</v>
      </c>
    </row>
    <row r="9" spans="1:20">
      <c r="A9" s="2" t="s">
        <v>50</v>
      </c>
      <c r="B9" s="5">
        <v>8648</v>
      </c>
      <c r="C9" s="5">
        <v>1281</v>
      </c>
      <c r="D9" s="5">
        <v>9929</v>
      </c>
      <c r="E9" s="4">
        <f t="shared" si="0"/>
        <v>0.87098398630274954</v>
      </c>
      <c r="F9" s="26">
        <f t="shared" si="1"/>
        <v>0.12901601369725046</v>
      </c>
      <c r="G9" s="3">
        <v>2016</v>
      </c>
      <c r="H9" s="21"/>
      <c r="I9" s="28" t="s">
        <v>57</v>
      </c>
      <c r="J9" s="28" t="s">
        <v>57</v>
      </c>
      <c r="K9" s="28" t="s">
        <v>57</v>
      </c>
      <c r="L9" s="28" t="s">
        <v>57</v>
      </c>
      <c r="M9" s="28" t="s">
        <v>57</v>
      </c>
      <c r="N9" s="28" t="s">
        <v>57</v>
      </c>
      <c r="O9" s="21"/>
      <c r="P9" s="28" t="s">
        <v>57</v>
      </c>
      <c r="Q9" s="28" t="s">
        <v>57</v>
      </c>
      <c r="R9" s="28" t="s">
        <v>57</v>
      </c>
      <c r="S9" s="28" t="s">
        <v>57</v>
      </c>
      <c r="T9" s="28" t="s">
        <v>57</v>
      </c>
    </row>
    <row r="10" spans="1:20">
      <c r="A10" s="2" t="s">
        <v>51</v>
      </c>
      <c r="B10" s="5">
        <v>7545</v>
      </c>
      <c r="C10" s="5">
        <v>1749</v>
      </c>
      <c r="D10" s="5">
        <v>9294</v>
      </c>
      <c r="E10" s="4">
        <f t="shared" si="0"/>
        <v>0.81181407359586832</v>
      </c>
      <c r="F10" s="26">
        <f t="shared" si="1"/>
        <v>0.1881859264041317</v>
      </c>
      <c r="G10" s="3">
        <v>2016</v>
      </c>
      <c r="H10" s="21"/>
      <c r="I10" s="28" t="s">
        <v>57</v>
      </c>
      <c r="J10" s="28" t="s">
        <v>57</v>
      </c>
      <c r="K10" s="28" t="s">
        <v>57</v>
      </c>
      <c r="L10" s="28" t="s">
        <v>57</v>
      </c>
      <c r="M10" s="28" t="s">
        <v>57</v>
      </c>
      <c r="N10" s="28" t="s">
        <v>57</v>
      </c>
      <c r="O10" s="21"/>
      <c r="P10" s="28" t="s">
        <v>57</v>
      </c>
      <c r="Q10" s="28" t="s">
        <v>57</v>
      </c>
      <c r="R10" s="28" t="s">
        <v>57</v>
      </c>
      <c r="S10" s="28" t="s">
        <v>57</v>
      </c>
      <c r="T10" s="28" t="s">
        <v>57</v>
      </c>
    </row>
    <row r="11" spans="1:20">
      <c r="A11" s="2" t="s">
        <v>6</v>
      </c>
      <c r="B11" s="5">
        <v>28135</v>
      </c>
      <c r="C11" s="5">
        <v>3670</v>
      </c>
      <c r="D11" s="5">
        <v>31805</v>
      </c>
      <c r="E11" s="4">
        <f t="shared" si="0"/>
        <v>0.88460933815437826</v>
      </c>
      <c r="F11" s="26">
        <f t="shared" si="1"/>
        <v>0.11539066184562176</v>
      </c>
      <c r="G11" s="3">
        <v>2016</v>
      </c>
      <c r="H11" s="21"/>
      <c r="I11" s="22">
        <v>485459</v>
      </c>
      <c r="J11" s="22">
        <v>121336</v>
      </c>
      <c r="K11" s="22">
        <v>650860</v>
      </c>
      <c r="L11" s="22">
        <v>44065</v>
      </c>
      <c r="M11" s="20">
        <v>6.7702731770273181E-2</v>
      </c>
      <c r="N11" s="20">
        <v>0.18642411578526871</v>
      </c>
      <c r="O11" s="21"/>
      <c r="P11" s="13">
        <f>B11+I11</f>
        <v>513594</v>
      </c>
      <c r="Q11" s="13">
        <f>C11+J11</f>
        <v>125006</v>
      </c>
      <c r="R11" s="13">
        <f>D11+K11</f>
        <v>682665</v>
      </c>
      <c r="S11" s="4">
        <f>L11/R11</f>
        <v>6.4548497432855068E-2</v>
      </c>
      <c r="T11" s="19">
        <f t="shared" si="2"/>
        <v>0.18311470486988493</v>
      </c>
    </row>
    <row r="12" spans="1:20">
      <c r="A12" s="2" t="s">
        <v>7</v>
      </c>
      <c r="B12" s="5">
        <v>14915</v>
      </c>
      <c r="C12" s="5">
        <v>1931</v>
      </c>
      <c r="D12" s="5">
        <v>16846</v>
      </c>
      <c r="E12" s="4">
        <f t="shared" si="0"/>
        <v>0.88537338240531882</v>
      </c>
      <c r="F12" s="26">
        <f t="shared" si="1"/>
        <v>0.11462661759468123</v>
      </c>
      <c r="G12" s="3">
        <v>2016</v>
      </c>
      <c r="H12" s="21"/>
      <c r="I12" s="22">
        <v>336713</v>
      </c>
      <c r="J12" s="22">
        <v>84398</v>
      </c>
      <c r="K12" s="22">
        <v>472237</v>
      </c>
      <c r="L12" s="22">
        <v>51126</v>
      </c>
      <c r="M12" s="20">
        <v>0.10826343552072371</v>
      </c>
      <c r="N12" s="20">
        <v>0.17871958359891327</v>
      </c>
      <c r="O12" s="21"/>
      <c r="P12" s="13">
        <f>B12+I12</f>
        <v>351628</v>
      </c>
      <c r="Q12" s="13">
        <f>C12+J12</f>
        <v>86329</v>
      </c>
      <c r="R12" s="13">
        <f>D12+K12</f>
        <v>489083</v>
      </c>
      <c r="S12" s="4">
        <f>L12/R12</f>
        <v>0.10453440418088546</v>
      </c>
      <c r="T12" s="19">
        <f t="shared" si="2"/>
        <v>0.17651196218228807</v>
      </c>
    </row>
    <row r="13" spans="1:20">
      <c r="A13" s="2" t="s">
        <v>52</v>
      </c>
      <c r="B13" s="5">
        <v>845</v>
      </c>
      <c r="C13" s="5">
        <v>141</v>
      </c>
      <c r="D13" s="5">
        <v>986</v>
      </c>
      <c r="E13" s="4">
        <f t="shared" si="0"/>
        <v>0.85699797160243407</v>
      </c>
      <c r="F13" s="26">
        <f t="shared" si="1"/>
        <v>0.14300202839756593</v>
      </c>
      <c r="G13" s="3">
        <v>2016</v>
      </c>
      <c r="H13" s="21"/>
      <c r="I13" s="28" t="s">
        <v>57</v>
      </c>
      <c r="J13" s="28" t="s">
        <v>57</v>
      </c>
      <c r="K13" s="28" t="s">
        <v>57</v>
      </c>
      <c r="L13" s="28" t="s">
        <v>57</v>
      </c>
      <c r="M13" s="28" t="s">
        <v>57</v>
      </c>
      <c r="N13" s="28" t="s">
        <v>57</v>
      </c>
      <c r="O13" s="21"/>
      <c r="P13" s="28" t="s">
        <v>57</v>
      </c>
      <c r="Q13" s="28" t="s">
        <v>57</v>
      </c>
      <c r="R13" s="28" t="s">
        <v>57</v>
      </c>
      <c r="S13" s="28" t="s">
        <v>57</v>
      </c>
      <c r="T13" s="28" t="s">
        <v>57</v>
      </c>
    </row>
    <row r="14" spans="1:20">
      <c r="A14" s="2" t="s">
        <v>8</v>
      </c>
      <c r="B14" s="5">
        <v>3404</v>
      </c>
      <c r="C14" s="5">
        <v>931</v>
      </c>
      <c r="D14" s="5">
        <v>4335</v>
      </c>
      <c r="E14" s="4">
        <f t="shared" si="0"/>
        <v>0.78523644752018451</v>
      </c>
      <c r="F14" s="26">
        <f t="shared" si="1"/>
        <v>0.21476355247981546</v>
      </c>
      <c r="G14" s="3">
        <v>2016</v>
      </c>
      <c r="H14" s="21"/>
      <c r="I14" s="22">
        <v>26646</v>
      </c>
      <c r="J14" s="22">
        <v>11323</v>
      </c>
      <c r="K14" s="22">
        <v>50384</v>
      </c>
      <c r="L14" s="22">
        <v>12415</v>
      </c>
      <c r="M14" s="20">
        <v>0.24640758971101936</v>
      </c>
      <c r="N14" s="20">
        <v>0.22473404255319149</v>
      </c>
      <c r="O14" s="21"/>
      <c r="P14" s="13">
        <f>B14+I14</f>
        <v>30050</v>
      </c>
      <c r="Q14" s="13">
        <f>C14+J14</f>
        <v>12254</v>
      </c>
      <c r="R14" s="13">
        <f>D14+K14</f>
        <v>54719</v>
      </c>
      <c r="S14" s="4">
        <f>L14/R14</f>
        <v>0.22688645625833806</v>
      </c>
      <c r="T14" s="18">
        <f t="shared" si="2"/>
        <v>0.22394415102615178</v>
      </c>
    </row>
    <row r="15" spans="1:20">
      <c r="A15" s="2" t="s">
        <v>9</v>
      </c>
      <c r="B15" s="5">
        <v>23975</v>
      </c>
      <c r="C15" s="5">
        <v>2190</v>
      </c>
      <c r="D15" s="5">
        <v>26165</v>
      </c>
      <c r="E15" s="4">
        <f t="shared" si="0"/>
        <v>0.91630040129944579</v>
      </c>
      <c r="F15" s="26">
        <f t="shared" si="1"/>
        <v>8.369959870055417E-2</v>
      </c>
      <c r="G15" s="3">
        <v>2016</v>
      </c>
      <c r="H15" s="21"/>
      <c r="I15" s="22">
        <v>162481</v>
      </c>
      <c r="J15" s="22">
        <v>33875</v>
      </c>
      <c r="K15" s="22">
        <v>289171</v>
      </c>
      <c r="L15" s="22">
        <v>92815</v>
      </c>
      <c r="M15" s="20">
        <v>0.32096925348669125</v>
      </c>
      <c r="N15" s="20">
        <v>0.11714521857309343</v>
      </c>
      <c r="O15" s="21"/>
      <c r="P15" s="13">
        <f>B15+I15</f>
        <v>186456</v>
      </c>
      <c r="Q15" s="13">
        <f>C15+J15</f>
        <v>36065</v>
      </c>
      <c r="R15" s="13">
        <f>D15+K15</f>
        <v>315336</v>
      </c>
      <c r="S15" s="4">
        <f>L15/R15</f>
        <v>0.29433683436080876</v>
      </c>
      <c r="T15" s="19">
        <f t="shared" si="2"/>
        <v>0.11437006875206129</v>
      </c>
    </row>
    <row r="16" spans="1:20">
      <c r="A16" s="2" t="s">
        <v>10</v>
      </c>
      <c r="B16" s="5">
        <v>12548</v>
      </c>
      <c r="C16" s="5">
        <v>2087</v>
      </c>
      <c r="D16" s="5">
        <v>14635</v>
      </c>
      <c r="E16" s="4">
        <f t="shared" si="0"/>
        <v>0.85739665186197467</v>
      </c>
      <c r="F16" s="26">
        <f t="shared" si="1"/>
        <v>0.14260334813802528</v>
      </c>
      <c r="G16" s="3">
        <v>2016</v>
      </c>
      <c r="H16" s="21"/>
      <c r="I16" s="22">
        <v>88590</v>
      </c>
      <c r="J16" s="22">
        <v>27520</v>
      </c>
      <c r="K16" s="22">
        <v>246788</v>
      </c>
      <c r="L16" s="22">
        <v>130678</v>
      </c>
      <c r="M16" s="20">
        <v>0.52951521143653657</v>
      </c>
      <c r="N16" s="20">
        <v>0.11151271536703568</v>
      </c>
      <c r="O16" s="21"/>
      <c r="P16" s="13">
        <f>B16+I16</f>
        <v>101138</v>
      </c>
      <c r="Q16" s="13">
        <f>C16+J16</f>
        <v>29607</v>
      </c>
      <c r="R16" s="13">
        <f>D16+K16</f>
        <v>261423</v>
      </c>
      <c r="S16" s="17">
        <f>L16/R16</f>
        <v>0.49987185519254235</v>
      </c>
      <c r="T16" s="19">
        <f t="shared" si="2"/>
        <v>0.11325323326562697</v>
      </c>
    </row>
    <row r="17" spans="1:20">
      <c r="A17" s="2" t="s">
        <v>11</v>
      </c>
      <c r="B17" s="5">
        <v>4691</v>
      </c>
      <c r="C17" s="5">
        <v>865</v>
      </c>
      <c r="D17" s="5">
        <v>5556</v>
      </c>
      <c r="E17" s="4">
        <f t="shared" si="0"/>
        <v>0.84431245500359975</v>
      </c>
      <c r="F17" s="26">
        <f t="shared" si="1"/>
        <v>0.15568754499640028</v>
      </c>
      <c r="G17" s="3">
        <v>2016</v>
      </c>
      <c r="H17" s="21"/>
      <c r="I17" s="22">
        <v>79588</v>
      </c>
      <c r="J17" s="22">
        <v>25998</v>
      </c>
      <c r="K17" s="22">
        <v>119009</v>
      </c>
      <c r="L17" s="22">
        <v>13423</v>
      </c>
      <c r="M17" s="20">
        <v>0.11278978900755406</v>
      </c>
      <c r="N17" s="20">
        <v>0.21845406649917234</v>
      </c>
      <c r="O17" s="21"/>
      <c r="P17" s="13">
        <f>B17+I17</f>
        <v>84279</v>
      </c>
      <c r="Q17" s="13">
        <f>C17+J17</f>
        <v>26863</v>
      </c>
      <c r="R17" s="13">
        <f>D17+K17</f>
        <v>124565</v>
      </c>
      <c r="S17" s="4">
        <f>L17/R17</f>
        <v>0.10775900132460964</v>
      </c>
      <c r="T17" s="18">
        <f t="shared" si="2"/>
        <v>0.2156544775819853</v>
      </c>
    </row>
    <row r="18" spans="1:20">
      <c r="A18" s="2" t="s">
        <v>12</v>
      </c>
      <c r="B18" s="5">
        <v>5450</v>
      </c>
      <c r="C18" s="5">
        <v>1012</v>
      </c>
      <c r="D18" s="5">
        <v>6462</v>
      </c>
      <c r="E18" s="4">
        <f t="shared" si="0"/>
        <v>0.84339213865676266</v>
      </c>
      <c r="F18" s="26">
        <f t="shared" si="1"/>
        <v>0.1566078613432374</v>
      </c>
      <c r="G18" s="3">
        <v>2016</v>
      </c>
      <c r="H18" s="21"/>
      <c r="I18" s="22">
        <v>82185</v>
      </c>
      <c r="J18" s="22">
        <v>24640</v>
      </c>
      <c r="K18" s="22">
        <v>141504</v>
      </c>
      <c r="L18" s="22">
        <v>34679</v>
      </c>
      <c r="M18" s="20">
        <v>0.24507434418815016</v>
      </c>
      <c r="N18" s="20">
        <v>0.17412935323383086</v>
      </c>
      <c r="O18" s="21"/>
      <c r="P18" s="13">
        <f>B18+I18</f>
        <v>87635</v>
      </c>
      <c r="Q18" s="13">
        <f>C18+J18</f>
        <v>25652</v>
      </c>
      <c r="R18" s="13">
        <f>D18+K18</f>
        <v>147966</v>
      </c>
      <c r="S18" s="4">
        <f>L18/R18</f>
        <v>0.23437140964816242</v>
      </c>
      <c r="T18" s="19">
        <f t="shared" si="2"/>
        <v>0.17336415122392981</v>
      </c>
    </row>
    <row r="19" spans="1:20">
      <c r="A19" s="2" t="s">
        <v>13</v>
      </c>
      <c r="B19" s="5">
        <v>13309</v>
      </c>
      <c r="C19" s="5">
        <v>3563</v>
      </c>
      <c r="D19" s="5">
        <v>16872</v>
      </c>
      <c r="E19" s="4">
        <f t="shared" si="0"/>
        <v>0.78882171645329535</v>
      </c>
      <c r="F19" s="26">
        <f t="shared" si="1"/>
        <v>0.21117828354670459</v>
      </c>
      <c r="G19" s="3">
        <v>2016</v>
      </c>
      <c r="H19" s="21"/>
      <c r="I19" s="22">
        <v>345772</v>
      </c>
      <c r="J19" s="22">
        <v>104403</v>
      </c>
      <c r="K19" s="22">
        <v>455885</v>
      </c>
      <c r="L19" s="22">
        <v>5710</v>
      </c>
      <c r="M19" s="20">
        <v>1.2525088564001887E-2</v>
      </c>
      <c r="N19" s="20">
        <v>0.22901170251269509</v>
      </c>
      <c r="O19" s="21"/>
      <c r="P19" s="13">
        <f>B19+I19</f>
        <v>359081</v>
      </c>
      <c r="Q19" s="13">
        <f>C19+J19</f>
        <v>107966</v>
      </c>
      <c r="R19" s="13">
        <f>D19+K19</f>
        <v>472757</v>
      </c>
      <c r="S19" s="4">
        <f>L19/R19</f>
        <v>1.2078086628013969E-2</v>
      </c>
      <c r="T19" s="18">
        <f t="shared" si="2"/>
        <v>0.22837525409459827</v>
      </c>
    </row>
    <row r="20" spans="1:20">
      <c r="A20" s="2" t="s">
        <v>14</v>
      </c>
      <c r="B20" s="5">
        <v>14652</v>
      </c>
      <c r="C20" s="5">
        <v>1853</v>
      </c>
      <c r="D20" s="5">
        <v>16505</v>
      </c>
      <c r="E20" s="4">
        <f t="shared" si="0"/>
        <v>0.88773099060890637</v>
      </c>
      <c r="F20" s="26">
        <f t="shared" si="1"/>
        <v>0.1122690093910936</v>
      </c>
      <c r="G20" s="3">
        <v>2016</v>
      </c>
      <c r="H20" s="21"/>
      <c r="I20" s="22">
        <v>182919</v>
      </c>
      <c r="J20" s="22">
        <v>45935</v>
      </c>
      <c r="K20" s="22">
        <v>283558</v>
      </c>
      <c r="L20" s="22">
        <v>54704</v>
      </c>
      <c r="M20" s="20">
        <v>0.19291996699088018</v>
      </c>
      <c r="N20" s="20">
        <v>0.16199507684494882</v>
      </c>
      <c r="O20" s="21"/>
      <c r="P20" s="13">
        <f>B20+I20</f>
        <v>197571</v>
      </c>
      <c r="Q20" s="13">
        <f>C20+J20</f>
        <v>47788</v>
      </c>
      <c r="R20" s="13">
        <f>D20+K20</f>
        <v>300063</v>
      </c>
      <c r="S20" s="4">
        <f>L20/R20</f>
        <v>0.18230838190646631</v>
      </c>
      <c r="T20" s="19">
        <f t="shared" si="2"/>
        <v>0.15925988875669442</v>
      </c>
    </row>
    <row r="21" spans="1:20">
      <c r="A21" s="2" t="s">
        <v>15</v>
      </c>
      <c r="B21" s="5">
        <v>1056</v>
      </c>
      <c r="C21" s="5">
        <v>159</v>
      </c>
      <c r="D21" s="5">
        <v>1215</v>
      </c>
      <c r="E21" s="4">
        <f t="shared" si="0"/>
        <v>0.8691358024691358</v>
      </c>
      <c r="F21" s="26">
        <f t="shared" si="1"/>
        <v>0.1308641975308642</v>
      </c>
      <c r="G21" s="3">
        <v>2016</v>
      </c>
      <c r="H21" s="21"/>
      <c r="I21" s="22">
        <v>14898</v>
      </c>
      <c r="J21" s="22">
        <v>5422</v>
      </c>
      <c r="K21" s="22">
        <v>20320</v>
      </c>
      <c r="L21" s="29">
        <v>0</v>
      </c>
      <c r="M21" s="20">
        <v>0</v>
      </c>
      <c r="N21" s="20">
        <v>0.26683070866141734</v>
      </c>
      <c r="O21" s="21"/>
      <c r="P21" s="13">
        <f>B21+I21</f>
        <v>15954</v>
      </c>
      <c r="Q21" s="13">
        <f>C21+J21</f>
        <v>5581</v>
      </c>
      <c r="R21" s="13">
        <f>D21+K21</f>
        <v>21535</v>
      </c>
      <c r="S21" s="4">
        <f>L21/R21</f>
        <v>0</v>
      </c>
      <c r="T21" s="18">
        <f t="shared" si="2"/>
        <v>0.25915950777803576</v>
      </c>
    </row>
    <row r="22" spans="1:20">
      <c r="A22" s="2" t="s">
        <v>16</v>
      </c>
      <c r="B22" s="5">
        <v>8164</v>
      </c>
      <c r="C22" s="5">
        <v>756</v>
      </c>
      <c r="D22" s="5">
        <v>8920</v>
      </c>
      <c r="E22" s="4">
        <f t="shared" si="0"/>
        <v>0.91524663677130047</v>
      </c>
      <c r="F22" s="26">
        <f t="shared" si="1"/>
        <v>8.4753363228699558E-2</v>
      </c>
      <c r="G22" s="3">
        <v>2016</v>
      </c>
      <c r="H22" s="21"/>
      <c r="I22" s="22">
        <v>125031</v>
      </c>
      <c r="J22" s="22">
        <v>27711</v>
      </c>
      <c r="K22" s="22">
        <v>161201</v>
      </c>
      <c r="L22" s="22">
        <v>8459</v>
      </c>
      <c r="M22" s="20">
        <v>5.2474860577787982E-2</v>
      </c>
      <c r="N22" s="20">
        <v>0.17190340010297703</v>
      </c>
      <c r="O22" s="21"/>
      <c r="P22" s="13">
        <f>B22+I22</f>
        <v>133195</v>
      </c>
      <c r="Q22" s="13">
        <f>C22+J22</f>
        <v>28467</v>
      </c>
      <c r="R22" s="13">
        <f>D22+K22</f>
        <v>170121</v>
      </c>
      <c r="S22" s="4">
        <f>L22/R22</f>
        <v>4.9723432145355365E-2</v>
      </c>
      <c r="T22" s="19">
        <f t="shared" si="2"/>
        <v>0.16733383885587316</v>
      </c>
    </row>
    <row r="23" spans="1:20">
      <c r="A23" s="2" t="s">
        <v>53</v>
      </c>
      <c r="B23" s="5">
        <v>2077</v>
      </c>
      <c r="C23" s="5">
        <v>738</v>
      </c>
      <c r="D23" s="5">
        <v>2815</v>
      </c>
      <c r="E23" s="4">
        <f t="shared" si="0"/>
        <v>0.73783303730017757</v>
      </c>
      <c r="F23" s="26">
        <f t="shared" si="1"/>
        <v>0.26216696269982237</v>
      </c>
      <c r="G23" s="3">
        <v>2016</v>
      </c>
      <c r="H23" s="21"/>
      <c r="I23" s="22">
        <v>54941</v>
      </c>
      <c r="J23" s="22">
        <v>4323</v>
      </c>
      <c r="K23" s="22">
        <v>74248</v>
      </c>
      <c r="L23" s="22">
        <v>14984</v>
      </c>
      <c r="M23" s="20">
        <v>0.20181014976834394</v>
      </c>
      <c r="N23" s="20">
        <v>5.8223790539812519E-2</v>
      </c>
      <c r="O23" s="21"/>
      <c r="P23" s="13">
        <f>B23+I23</f>
        <v>57018</v>
      </c>
      <c r="Q23" s="13">
        <f>C23+J23</f>
        <v>5061</v>
      </c>
      <c r="R23" s="13">
        <f>D23+K23</f>
        <v>77063</v>
      </c>
      <c r="S23" s="4">
        <f>L23/R23</f>
        <v>0.19443831670191922</v>
      </c>
      <c r="T23" s="19">
        <f t="shared" si="2"/>
        <v>6.5673539831047331E-2</v>
      </c>
    </row>
    <row r="24" spans="1:20">
      <c r="A24" s="2" t="s">
        <v>18</v>
      </c>
      <c r="B24" s="5">
        <v>10321</v>
      </c>
      <c r="C24" s="5">
        <v>959</v>
      </c>
      <c r="D24" s="5">
        <v>11280</v>
      </c>
      <c r="E24" s="4">
        <f t="shared" si="0"/>
        <v>0.91498226950354611</v>
      </c>
      <c r="F24" s="26">
        <f t="shared" si="1"/>
        <v>8.5017730496453905E-2</v>
      </c>
      <c r="G24" s="3">
        <v>2016</v>
      </c>
      <c r="H24" s="21"/>
      <c r="I24" s="22">
        <v>189195</v>
      </c>
      <c r="J24" s="22">
        <v>51240</v>
      </c>
      <c r="K24" s="22">
        <v>294992</v>
      </c>
      <c r="L24" s="22">
        <v>54557</v>
      </c>
      <c r="M24" s="20">
        <v>0.18494399848131474</v>
      </c>
      <c r="N24" s="20">
        <v>0.17369962575256279</v>
      </c>
      <c r="O24" s="21"/>
      <c r="P24" s="13">
        <f>B24+I24</f>
        <v>199516</v>
      </c>
      <c r="Q24" s="13">
        <f>C24+J24</f>
        <v>52199</v>
      </c>
      <c r="R24" s="13">
        <f>D24+K24</f>
        <v>306272</v>
      </c>
      <c r="S24" s="4">
        <f>L24/R24</f>
        <v>0.17813250966461186</v>
      </c>
      <c r="T24" s="19">
        <f t="shared" si="2"/>
        <v>0.17043347090168218</v>
      </c>
    </row>
    <row r="25" spans="1:20">
      <c r="A25" s="2" t="s">
        <v>19</v>
      </c>
      <c r="B25" s="5">
        <v>6917</v>
      </c>
      <c r="C25" s="5">
        <v>898</v>
      </c>
      <c r="D25" s="5">
        <v>7815</v>
      </c>
      <c r="E25" s="4">
        <f t="shared" si="0"/>
        <v>0.88509277031349964</v>
      </c>
      <c r="F25" s="26">
        <f t="shared" si="1"/>
        <v>0.11490722968650031</v>
      </c>
      <c r="G25" s="3">
        <v>2016</v>
      </c>
      <c r="H25" s="21"/>
      <c r="I25" s="22">
        <v>126696</v>
      </c>
      <c r="J25" s="22">
        <v>36230</v>
      </c>
      <c r="K25" s="22">
        <v>180365</v>
      </c>
      <c r="L25" s="22">
        <v>17439</v>
      </c>
      <c r="M25" s="20">
        <v>9.6687273029689796E-2</v>
      </c>
      <c r="N25" s="20">
        <v>0.20087045712860033</v>
      </c>
      <c r="O25" s="21"/>
      <c r="P25" s="13">
        <f>B25+I25</f>
        <v>133613</v>
      </c>
      <c r="Q25" s="13">
        <f>C25+J25</f>
        <v>37128</v>
      </c>
      <c r="R25" s="13">
        <f>D25+K25</f>
        <v>188180</v>
      </c>
      <c r="S25" s="4">
        <f>L25/R25</f>
        <v>9.2671909873525346E-2</v>
      </c>
      <c r="T25" s="18">
        <f t="shared" si="2"/>
        <v>0.19730045700924648</v>
      </c>
    </row>
    <row r="26" spans="1:20">
      <c r="A26" s="2" t="s">
        <v>20</v>
      </c>
      <c r="B26" s="5">
        <v>7315</v>
      </c>
      <c r="C26" s="5">
        <v>965</v>
      </c>
      <c r="D26" s="5">
        <v>8280</v>
      </c>
      <c r="E26" s="4">
        <f t="shared" si="0"/>
        <v>0.88345410628019327</v>
      </c>
      <c r="F26" s="26">
        <f t="shared" si="1"/>
        <v>0.11654589371980677</v>
      </c>
      <c r="G26" s="3">
        <v>2016</v>
      </c>
      <c r="H26" s="21"/>
      <c r="I26" s="22">
        <v>71196</v>
      </c>
      <c r="J26" s="22">
        <v>17207</v>
      </c>
      <c r="K26" s="22">
        <v>99679</v>
      </c>
      <c r="L26" s="22">
        <v>11276</v>
      </c>
      <c r="M26" s="20">
        <v>0.11312312523199471</v>
      </c>
      <c r="N26" s="20">
        <v>0.17262412343623029</v>
      </c>
      <c r="O26" s="21"/>
      <c r="P26" s="13">
        <f>B26+I26</f>
        <v>78511</v>
      </c>
      <c r="Q26" s="13">
        <f>C26+J26</f>
        <v>18172</v>
      </c>
      <c r="R26" s="13">
        <f>D26+K26</f>
        <v>107959</v>
      </c>
      <c r="S26" s="4">
        <f>L26/R26</f>
        <v>0.10444705860558175</v>
      </c>
      <c r="T26" s="19">
        <f t="shared" si="2"/>
        <v>0.1683231597180411</v>
      </c>
    </row>
    <row r="27" spans="1:20">
      <c r="A27" s="2" t="s">
        <v>21</v>
      </c>
      <c r="B27" s="5">
        <v>15524</v>
      </c>
      <c r="C27" s="5">
        <v>3454</v>
      </c>
      <c r="D27" s="5">
        <v>18978</v>
      </c>
      <c r="E27" s="4">
        <f t="shared" si="0"/>
        <v>0.81799978922963434</v>
      </c>
      <c r="F27" s="26">
        <f t="shared" si="1"/>
        <v>0.18200021077036568</v>
      </c>
      <c r="G27" s="3">
        <v>2016</v>
      </c>
      <c r="H27" s="21"/>
      <c r="I27" s="22">
        <v>138750</v>
      </c>
      <c r="J27" s="22">
        <v>36395</v>
      </c>
      <c r="K27" s="22">
        <v>231724</v>
      </c>
      <c r="L27" s="22">
        <v>56579</v>
      </c>
      <c r="M27" s="20">
        <v>0.2441654727175433</v>
      </c>
      <c r="N27" s="20">
        <v>0.15706184944157706</v>
      </c>
      <c r="O27" s="21"/>
      <c r="P27" s="13">
        <f>B27+I27</f>
        <v>154274</v>
      </c>
      <c r="Q27" s="13">
        <f>C27+J27</f>
        <v>39849</v>
      </c>
      <c r="R27" s="13">
        <f>D27+K27</f>
        <v>250702</v>
      </c>
      <c r="S27" s="4">
        <f>L27/R27</f>
        <v>0.22568228414611771</v>
      </c>
      <c r="T27" s="19">
        <f t="shared" si="2"/>
        <v>0.1589496693285255</v>
      </c>
    </row>
    <row r="28" spans="1:20">
      <c r="A28" s="2" t="s">
        <v>22</v>
      </c>
      <c r="B28" s="5">
        <v>1022</v>
      </c>
      <c r="C28" s="5">
        <v>154</v>
      </c>
      <c r="D28" s="5">
        <v>1176</v>
      </c>
      <c r="E28" s="4">
        <f t="shared" si="0"/>
        <v>0.86904761904761907</v>
      </c>
      <c r="F28" s="26">
        <f t="shared" si="1"/>
        <v>0.13095238095238096</v>
      </c>
      <c r="G28" s="3">
        <v>2016</v>
      </c>
      <c r="H28" s="21"/>
      <c r="I28" s="22">
        <v>21414</v>
      </c>
      <c r="J28" s="22">
        <v>7755</v>
      </c>
      <c r="K28" s="22">
        <v>38973</v>
      </c>
      <c r="L28" s="22">
        <v>9804</v>
      </c>
      <c r="M28" s="20">
        <v>0.25155877145716266</v>
      </c>
      <c r="N28" s="20">
        <v>0.19898391193903472</v>
      </c>
      <c r="O28" s="21"/>
      <c r="P28" s="13">
        <f>B28+I28</f>
        <v>22436</v>
      </c>
      <c r="Q28" s="13">
        <f>C28+J28</f>
        <v>7909</v>
      </c>
      <c r="R28" s="13">
        <f>D28+K28</f>
        <v>40149</v>
      </c>
      <c r="S28" s="4">
        <f>L28/R28</f>
        <v>0.24419039079429128</v>
      </c>
      <c r="T28" s="18">
        <f t="shared" si="2"/>
        <v>0.19699120775112705</v>
      </c>
    </row>
    <row r="29" spans="1:20">
      <c r="A29" s="2" t="s">
        <v>23</v>
      </c>
      <c r="B29" s="5">
        <v>1933</v>
      </c>
      <c r="C29" s="5">
        <v>321</v>
      </c>
      <c r="D29" s="5">
        <v>2254</v>
      </c>
      <c r="E29" s="4">
        <f t="shared" si="0"/>
        <v>0.85758651286601595</v>
      </c>
      <c r="F29" s="26">
        <f t="shared" si="1"/>
        <v>0.14241348713398402</v>
      </c>
      <c r="G29" s="3">
        <v>2016</v>
      </c>
      <c r="H29" s="21"/>
      <c r="I29" s="22">
        <v>53446</v>
      </c>
      <c r="J29" s="22">
        <v>16902</v>
      </c>
      <c r="K29" s="22">
        <v>70762</v>
      </c>
      <c r="L29" s="22">
        <v>414</v>
      </c>
      <c r="M29" s="20">
        <v>5.8505977784686697E-3</v>
      </c>
      <c r="N29" s="20">
        <v>0.23885701365139481</v>
      </c>
      <c r="O29" s="21"/>
      <c r="P29" s="13">
        <f>B29+I29</f>
        <v>55379</v>
      </c>
      <c r="Q29" s="13">
        <f>C29+J29</f>
        <v>17223</v>
      </c>
      <c r="R29" s="13">
        <f>D29+K29</f>
        <v>73016</v>
      </c>
      <c r="S29" s="4">
        <f>L29/R29</f>
        <v>5.6699901391475838E-3</v>
      </c>
      <c r="T29" s="18">
        <f t="shared" si="2"/>
        <v>0.23587980716555276</v>
      </c>
    </row>
    <row r="30" spans="1:20">
      <c r="A30" s="2" t="s">
        <v>24</v>
      </c>
      <c r="B30" s="5">
        <v>4867</v>
      </c>
      <c r="C30" s="5">
        <v>816</v>
      </c>
      <c r="D30" s="5">
        <v>5683</v>
      </c>
      <c r="E30" s="4">
        <f t="shared" si="0"/>
        <v>0.85641386591588953</v>
      </c>
      <c r="F30" s="26">
        <f t="shared" si="1"/>
        <v>0.1435861340841105</v>
      </c>
      <c r="G30" s="3">
        <v>2016</v>
      </c>
      <c r="H30" s="21"/>
      <c r="I30" s="22">
        <v>94070</v>
      </c>
      <c r="J30" s="22">
        <v>34374</v>
      </c>
      <c r="K30" s="22">
        <v>146326</v>
      </c>
      <c r="L30" s="22">
        <v>17882</v>
      </c>
      <c r="M30" s="20">
        <v>0.12220657982860189</v>
      </c>
      <c r="N30" s="20">
        <v>0.23491382256058391</v>
      </c>
      <c r="O30" s="21"/>
      <c r="P30" s="13">
        <f>B30+I30</f>
        <v>98937</v>
      </c>
      <c r="Q30" s="13">
        <f>C30+J30</f>
        <v>35190</v>
      </c>
      <c r="R30" s="13">
        <f>D30+K30</f>
        <v>152009</v>
      </c>
      <c r="S30" s="4">
        <f>L30/R30</f>
        <v>0.11763777144774322</v>
      </c>
      <c r="T30" s="18">
        <f t="shared" si="2"/>
        <v>0.23149945069041963</v>
      </c>
    </row>
    <row r="31" spans="1:20">
      <c r="A31" s="2" t="s">
        <v>25</v>
      </c>
      <c r="B31" s="5">
        <v>1402</v>
      </c>
      <c r="C31" s="5">
        <v>240</v>
      </c>
      <c r="D31" s="5">
        <v>1642</v>
      </c>
      <c r="E31" s="4">
        <f t="shared" si="0"/>
        <v>0.85383678440925703</v>
      </c>
      <c r="F31" s="26">
        <f t="shared" si="1"/>
        <v>0.146163215590743</v>
      </c>
      <c r="G31" s="3">
        <v>2016</v>
      </c>
      <c r="H31" s="21"/>
      <c r="I31" s="22">
        <v>16455</v>
      </c>
      <c r="J31" s="22">
        <v>5732</v>
      </c>
      <c r="K31" s="22">
        <v>22187</v>
      </c>
      <c r="L31" s="29">
        <v>0</v>
      </c>
      <c r="M31" s="20">
        <v>0</v>
      </c>
      <c r="N31" s="20">
        <v>0.25834948393203228</v>
      </c>
      <c r="O31" s="21"/>
      <c r="P31" s="13">
        <f>B31+I31</f>
        <v>17857</v>
      </c>
      <c r="Q31" s="13">
        <f>C31+J31</f>
        <v>5972</v>
      </c>
      <c r="R31" s="13">
        <f>D31+K31</f>
        <v>23829</v>
      </c>
      <c r="S31" s="4">
        <f>L31/R31</f>
        <v>0</v>
      </c>
      <c r="T31" s="18">
        <f t="shared" si="2"/>
        <v>0.25061899366318352</v>
      </c>
    </row>
    <row r="32" spans="1:20">
      <c r="A32" s="2" t="s">
        <v>26</v>
      </c>
      <c r="B32" s="5">
        <v>8263</v>
      </c>
      <c r="C32" s="5">
        <v>563</v>
      </c>
      <c r="D32" s="5">
        <v>8826</v>
      </c>
      <c r="E32" s="4">
        <f t="shared" si="0"/>
        <v>0.9362111941989576</v>
      </c>
      <c r="F32" s="26">
        <f t="shared" si="1"/>
        <v>6.3788805801042375E-2</v>
      </c>
      <c r="G32" s="3">
        <v>2016</v>
      </c>
      <c r="H32" s="21"/>
      <c r="I32" s="22">
        <v>116370</v>
      </c>
      <c r="J32" s="22">
        <v>18037</v>
      </c>
      <c r="K32" s="22">
        <v>134407</v>
      </c>
      <c r="L32" s="29">
        <v>0</v>
      </c>
      <c r="M32" s="20">
        <v>0</v>
      </c>
      <c r="N32" s="20">
        <v>0.13419687962680515</v>
      </c>
      <c r="O32" s="21"/>
      <c r="P32" s="13">
        <f>B32+I32</f>
        <v>124633</v>
      </c>
      <c r="Q32" s="13">
        <f>C32+J32</f>
        <v>18600</v>
      </c>
      <c r="R32" s="13">
        <f>D32+K32</f>
        <v>143233</v>
      </c>
      <c r="S32" s="4">
        <f>L32/R32</f>
        <v>0</v>
      </c>
      <c r="T32" s="19">
        <f t="shared" si="2"/>
        <v>0.12985834270035537</v>
      </c>
    </row>
    <row r="33" spans="1:20">
      <c r="A33" s="2" t="s">
        <v>27</v>
      </c>
      <c r="B33" s="5">
        <v>3095</v>
      </c>
      <c r="C33" s="5">
        <v>502</v>
      </c>
      <c r="D33" s="5">
        <v>3597</v>
      </c>
      <c r="E33" s="4">
        <f t="shared" si="0"/>
        <v>0.86043925493466777</v>
      </c>
      <c r="F33" s="26">
        <f t="shared" si="1"/>
        <v>0.13956074506533223</v>
      </c>
      <c r="G33" s="21">
        <v>2015</v>
      </c>
      <c r="H33" s="21"/>
      <c r="I33" s="22">
        <v>73866</v>
      </c>
      <c r="J33" s="22">
        <v>20171</v>
      </c>
      <c r="K33" s="22">
        <v>98027</v>
      </c>
      <c r="L33" s="22">
        <v>3990</v>
      </c>
      <c r="M33" s="20">
        <v>4.0703071602721699E-2</v>
      </c>
      <c r="N33" s="20">
        <v>0.20576983892192968</v>
      </c>
      <c r="O33" s="21"/>
      <c r="P33" s="13">
        <f>B33+I33</f>
        <v>76961</v>
      </c>
      <c r="Q33" s="13">
        <f>C33+J33</f>
        <v>20673</v>
      </c>
      <c r="R33" s="13">
        <f>D33+K33</f>
        <v>101624</v>
      </c>
      <c r="S33" s="4">
        <f>L33/R33</f>
        <v>3.9262378965598678E-2</v>
      </c>
      <c r="T33" s="18">
        <f t="shared" si="2"/>
        <v>0.20342635597890263</v>
      </c>
    </row>
    <row r="34" spans="1:20">
      <c r="A34" s="2" t="s">
        <v>28</v>
      </c>
      <c r="B34" s="5">
        <v>20389</v>
      </c>
      <c r="C34" s="5">
        <v>1551</v>
      </c>
      <c r="D34" s="5">
        <v>21940</v>
      </c>
      <c r="E34" s="4">
        <f t="shared" si="0"/>
        <v>0.92930720145852319</v>
      </c>
      <c r="F34" s="26">
        <f t="shared" si="1"/>
        <v>7.0692798541476753E-2</v>
      </c>
      <c r="G34" s="3">
        <v>2016</v>
      </c>
      <c r="H34" s="21"/>
      <c r="I34" s="22">
        <v>147142</v>
      </c>
      <c r="J34" s="22">
        <v>28241</v>
      </c>
      <c r="K34" s="22">
        <v>190660</v>
      </c>
      <c r="L34" s="22">
        <v>15277</v>
      </c>
      <c r="M34" s="20">
        <v>8.0126927514948071E-2</v>
      </c>
      <c r="N34" s="20">
        <v>0.14812231196894995</v>
      </c>
      <c r="O34" s="21"/>
      <c r="P34" s="13">
        <f>B34+I34</f>
        <v>167531</v>
      </c>
      <c r="Q34" s="13">
        <f>C34+J34</f>
        <v>29792</v>
      </c>
      <c r="R34" s="13">
        <f>D34+K34</f>
        <v>212600</v>
      </c>
      <c r="S34" s="4">
        <f>L34/R34</f>
        <v>7.1857949200376289E-2</v>
      </c>
      <c r="T34" s="19">
        <f t="shared" si="2"/>
        <v>0.14013170272812794</v>
      </c>
    </row>
    <row r="35" spans="1:20">
      <c r="A35" s="2" t="s">
        <v>29</v>
      </c>
      <c r="B35" s="5">
        <v>17865</v>
      </c>
      <c r="C35" s="5">
        <v>2411</v>
      </c>
      <c r="D35" s="5">
        <v>20276</v>
      </c>
      <c r="E35" s="4">
        <f t="shared" si="0"/>
        <v>0.88109094495955809</v>
      </c>
      <c r="F35" s="26">
        <f t="shared" si="1"/>
        <v>0.1189090550404419</v>
      </c>
      <c r="G35" s="3">
        <v>2016</v>
      </c>
      <c r="H35" s="21"/>
      <c r="I35" s="22">
        <v>216260</v>
      </c>
      <c r="J35" s="22">
        <v>65085</v>
      </c>
      <c r="K35" s="22">
        <v>416593</v>
      </c>
      <c r="L35" s="22">
        <v>135248</v>
      </c>
      <c r="M35" s="20">
        <v>0.32465259857942885</v>
      </c>
      <c r="N35" s="20">
        <v>0.15623162175072552</v>
      </c>
      <c r="O35" s="21"/>
      <c r="P35" s="13">
        <f>B35+I35</f>
        <v>234125</v>
      </c>
      <c r="Q35" s="13">
        <f>C35+J35</f>
        <v>67496</v>
      </c>
      <c r="R35" s="13">
        <f>D35+K35</f>
        <v>436869</v>
      </c>
      <c r="S35" s="4">
        <f>L35/R35</f>
        <v>0.30958479544211193</v>
      </c>
      <c r="T35" s="19">
        <f t="shared" si="2"/>
        <v>0.15449940371141005</v>
      </c>
    </row>
    <row r="36" spans="1:20">
      <c r="A36" s="2" t="s">
        <v>30</v>
      </c>
      <c r="B36" s="5">
        <v>1236</v>
      </c>
      <c r="C36" s="5">
        <v>306</v>
      </c>
      <c r="D36" s="5">
        <v>1542</v>
      </c>
      <c r="E36" s="4">
        <f t="shared" si="0"/>
        <v>0.80155642023346307</v>
      </c>
      <c r="F36" s="26">
        <f t="shared" si="1"/>
        <v>0.19844357976653695</v>
      </c>
      <c r="G36" s="21">
        <v>2015</v>
      </c>
      <c r="H36" s="21"/>
      <c r="I36" s="22">
        <v>17209</v>
      </c>
      <c r="J36" s="22">
        <v>3857</v>
      </c>
      <c r="K36" s="22">
        <v>29357</v>
      </c>
      <c r="L36" s="22">
        <v>8291</v>
      </c>
      <c r="M36" s="20">
        <v>0.28241986579010114</v>
      </c>
      <c r="N36" s="20">
        <v>0.13138263446537451</v>
      </c>
      <c r="O36" s="21"/>
      <c r="P36" s="13">
        <f>B36+I36</f>
        <v>18445</v>
      </c>
      <c r="Q36" s="13">
        <f>C36+J36</f>
        <v>4163</v>
      </c>
      <c r="R36" s="13">
        <f>D36+K36</f>
        <v>30899</v>
      </c>
      <c r="S36" s="4">
        <f>L36/R36</f>
        <v>0.26832583578756591</v>
      </c>
      <c r="T36" s="19">
        <f t="shared" si="2"/>
        <v>0.13472927926470113</v>
      </c>
    </row>
    <row r="37" spans="1:20">
      <c r="A37" s="2" t="s">
        <v>31</v>
      </c>
      <c r="B37" s="5">
        <v>20982</v>
      </c>
      <c r="C37" s="5">
        <v>3521</v>
      </c>
      <c r="D37" s="5">
        <v>24503</v>
      </c>
      <c r="E37" s="4">
        <f t="shared" si="0"/>
        <v>0.85630330979880009</v>
      </c>
      <c r="F37" s="26">
        <f t="shared" si="1"/>
        <v>0.14369669020119985</v>
      </c>
      <c r="G37" s="3">
        <v>2016</v>
      </c>
      <c r="H37" s="21"/>
      <c r="I37" s="22">
        <v>261738</v>
      </c>
      <c r="J37" s="22">
        <v>79848</v>
      </c>
      <c r="K37" s="22">
        <v>391534</v>
      </c>
      <c r="L37" s="22">
        <v>49948</v>
      </c>
      <c r="M37" s="20">
        <v>0.12757001946191135</v>
      </c>
      <c r="N37" s="20">
        <v>0.20393631204442014</v>
      </c>
      <c r="O37" s="21"/>
      <c r="P37" s="13">
        <f>B37+I37</f>
        <v>282720</v>
      </c>
      <c r="Q37" s="13">
        <f>C37+J37</f>
        <v>83369</v>
      </c>
      <c r="R37" s="13">
        <f>D37+K37</f>
        <v>416037</v>
      </c>
      <c r="S37" s="4">
        <f>L37/R37</f>
        <v>0.12005662957861921</v>
      </c>
      <c r="T37" s="18">
        <f t="shared" si="2"/>
        <v>0.20038842699086859</v>
      </c>
    </row>
    <row r="38" spans="1:20">
      <c r="A38" s="2" t="s">
        <v>32</v>
      </c>
      <c r="B38" s="5">
        <v>9392</v>
      </c>
      <c r="C38" s="5">
        <v>1724</v>
      </c>
      <c r="D38" s="5">
        <v>11116</v>
      </c>
      <c r="E38" s="4">
        <f t="shared" si="0"/>
        <v>0.84490824037423529</v>
      </c>
      <c r="F38" s="26">
        <f t="shared" si="1"/>
        <v>0.15509175962576466</v>
      </c>
      <c r="G38" s="3">
        <v>2016</v>
      </c>
      <c r="H38" s="21"/>
      <c r="I38" s="22">
        <v>77108</v>
      </c>
      <c r="J38" s="22">
        <v>23453</v>
      </c>
      <c r="K38" s="22">
        <v>173444</v>
      </c>
      <c r="L38" s="22">
        <v>72883</v>
      </c>
      <c r="M38" s="20">
        <v>0.420210557874588</v>
      </c>
      <c r="N38" s="20">
        <v>0.13521943682110651</v>
      </c>
      <c r="O38" s="21"/>
      <c r="P38" s="13">
        <f>B38+I38</f>
        <v>86500</v>
      </c>
      <c r="Q38" s="13">
        <f>C38+J38</f>
        <v>25177</v>
      </c>
      <c r="R38" s="13">
        <f>D38+K38</f>
        <v>184560</v>
      </c>
      <c r="S38" s="4">
        <f>L38/R38</f>
        <v>0.39490138708279149</v>
      </c>
      <c r="T38" s="19">
        <f t="shared" si="2"/>
        <v>0.1364163415691374</v>
      </c>
    </row>
    <row r="39" spans="1:20">
      <c r="A39" s="2" t="s">
        <v>33</v>
      </c>
      <c r="B39" s="5">
        <v>4549</v>
      </c>
      <c r="C39" s="5">
        <v>639</v>
      </c>
      <c r="D39" s="5">
        <v>5188</v>
      </c>
      <c r="E39" s="4">
        <f t="shared" si="0"/>
        <v>0.87683114880493451</v>
      </c>
      <c r="F39" s="26">
        <f t="shared" si="1"/>
        <v>0.12316885119506553</v>
      </c>
      <c r="G39" s="21">
        <v>2013</v>
      </c>
      <c r="H39" s="21"/>
      <c r="I39" s="22">
        <v>119328</v>
      </c>
      <c r="J39" s="22">
        <v>38292</v>
      </c>
      <c r="K39" s="22">
        <v>170379</v>
      </c>
      <c r="L39" s="22">
        <v>12759</v>
      </c>
      <c r="M39" s="20">
        <v>7.4885989470533335E-2</v>
      </c>
      <c r="N39" s="20">
        <v>0.22474600743049319</v>
      </c>
      <c r="O39" s="21"/>
      <c r="P39" s="13">
        <f>B39+I39</f>
        <v>123877</v>
      </c>
      <c r="Q39" s="13">
        <f>C39+J39</f>
        <v>38931</v>
      </c>
      <c r="R39" s="13">
        <f>D39+K39</f>
        <v>175567</v>
      </c>
      <c r="S39" s="4">
        <f>L39/R39</f>
        <v>7.2673110550388165E-2</v>
      </c>
      <c r="T39" s="18">
        <f t="shared" si="2"/>
        <v>0.22174440526978303</v>
      </c>
    </row>
    <row r="40" spans="1:20">
      <c r="A40" s="2" t="s">
        <v>34</v>
      </c>
      <c r="B40" s="5">
        <v>22796</v>
      </c>
      <c r="C40" s="5">
        <v>2374</v>
      </c>
      <c r="D40" s="5">
        <v>25170</v>
      </c>
      <c r="E40" s="4">
        <f t="shared" si="0"/>
        <v>0.90568136670639654</v>
      </c>
      <c r="F40" s="26">
        <f t="shared" si="1"/>
        <v>9.4318633293603502E-2</v>
      </c>
      <c r="G40" s="3">
        <v>2016</v>
      </c>
      <c r="H40" s="21"/>
      <c r="I40" s="22">
        <v>125176</v>
      </c>
      <c r="J40" s="22">
        <v>34698</v>
      </c>
      <c r="K40" s="22">
        <v>193275</v>
      </c>
      <c r="L40" s="22">
        <v>33401</v>
      </c>
      <c r="M40" s="20">
        <v>0.17281593584271115</v>
      </c>
      <c r="N40" s="20">
        <v>0.17952658129608071</v>
      </c>
      <c r="O40" s="21"/>
      <c r="P40" s="13">
        <f>B40+I40</f>
        <v>147972</v>
      </c>
      <c r="Q40" s="13">
        <f>C40+J40</f>
        <v>37072</v>
      </c>
      <c r="R40" s="13">
        <f>D40+K40</f>
        <v>218445</v>
      </c>
      <c r="S40" s="4">
        <f>L40/R40</f>
        <v>0.1529034768477191</v>
      </c>
      <c r="T40" s="19">
        <f t="shared" si="2"/>
        <v>0.16970862230767469</v>
      </c>
    </row>
    <row r="41" spans="1:20">
      <c r="A41" s="2" t="s">
        <v>54</v>
      </c>
      <c r="B41" s="5">
        <v>3022</v>
      </c>
      <c r="C41" s="5">
        <v>326</v>
      </c>
      <c r="D41" s="5">
        <v>3348</v>
      </c>
      <c r="E41" s="4">
        <f t="shared" si="0"/>
        <v>0.90262843488649935</v>
      </c>
      <c r="F41" s="26">
        <f t="shared" si="1"/>
        <v>9.7371565113500591E-2</v>
      </c>
      <c r="G41" s="3">
        <v>2016</v>
      </c>
      <c r="H41" s="21"/>
      <c r="I41" s="28" t="s">
        <v>57</v>
      </c>
      <c r="J41" s="28" t="s">
        <v>57</v>
      </c>
      <c r="K41" s="28" t="s">
        <v>57</v>
      </c>
      <c r="L41" s="28" t="s">
        <v>57</v>
      </c>
      <c r="M41" s="28" t="s">
        <v>57</v>
      </c>
      <c r="N41" s="28" t="s">
        <v>57</v>
      </c>
      <c r="O41" s="21"/>
      <c r="P41" s="28" t="s">
        <v>57</v>
      </c>
      <c r="Q41" s="28" t="s">
        <v>57</v>
      </c>
      <c r="R41" s="28" t="s">
        <v>57</v>
      </c>
      <c r="S41" s="28" t="s">
        <v>57</v>
      </c>
      <c r="T41" s="28" t="s">
        <v>57</v>
      </c>
    </row>
    <row r="42" spans="1:20">
      <c r="A42" s="2" t="s">
        <v>35</v>
      </c>
      <c r="B42" s="5">
        <v>7886</v>
      </c>
      <c r="C42" s="5">
        <v>1065</v>
      </c>
      <c r="D42" s="5">
        <v>8951</v>
      </c>
      <c r="E42" s="4">
        <f t="shared" si="0"/>
        <v>0.88101888057200317</v>
      </c>
      <c r="F42" s="26">
        <f t="shared" si="1"/>
        <v>0.11898111942799687</v>
      </c>
      <c r="G42" s="3">
        <v>2016</v>
      </c>
      <c r="H42" s="21"/>
      <c r="I42" s="22">
        <v>249280</v>
      </c>
      <c r="J42" s="22">
        <v>45045</v>
      </c>
      <c r="K42" s="22">
        <v>323805</v>
      </c>
      <c r="L42" s="22">
        <v>29480</v>
      </c>
      <c r="M42" s="20">
        <v>9.1042448387146591E-2</v>
      </c>
      <c r="N42" s="20">
        <v>0.13911150229304675</v>
      </c>
      <c r="O42" s="21"/>
      <c r="P42" s="13">
        <f>B42+I42</f>
        <v>257166</v>
      </c>
      <c r="Q42" s="13">
        <f>C42+J42</f>
        <v>46110</v>
      </c>
      <c r="R42" s="13">
        <f>D42+K42</f>
        <v>332756</v>
      </c>
      <c r="S42" s="4">
        <f>L42/R42</f>
        <v>8.8593443844739092E-2</v>
      </c>
      <c r="T42" s="19">
        <f t="shared" si="2"/>
        <v>0.13857000324562141</v>
      </c>
    </row>
    <row r="43" spans="1:20">
      <c r="A43" s="2" t="s">
        <v>36</v>
      </c>
      <c r="B43" s="5">
        <v>1976</v>
      </c>
      <c r="C43" s="5">
        <v>447</v>
      </c>
      <c r="D43" s="5">
        <v>2423</v>
      </c>
      <c r="E43" s="4">
        <f t="shared" si="0"/>
        <v>0.81551795295088736</v>
      </c>
      <c r="F43" s="26">
        <f t="shared" si="1"/>
        <v>0.18448204704911267</v>
      </c>
      <c r="G43" s="3">
        <v>2016</v>
      </c>
      <c r="H43" s="21"/>
      <c r="I43" s="22">
        <v>42840</v>
      </c>
      <c r="J43" s="22">
        <v>14011</v>
      </c>
      <c r="K43" s="22">
        <v>56851</v>
      </c>
      <c r="L43" s="29">
        <v>0</v>
      </c>
      <c r="M43" s="20">
        <v>0</v>
      </c>
      <c r="N43" s="20">
        <v>0.2464512497581397</v>
      </c>
      <c r="O43" s="21"/>
      <c r="P43" s="13">
        <f>B43+I43</f>
        <v>44816</v>
      </c>
      <c r="Q43" s="13">
        <f>C43+J43</f>
        <v>14458</v>
      </c>
      <c r="R43" s="13">
        <f>D43+K43</f>
        <v>59274</v>
      </c>
      <c r="S43" s="4">
        <f>L43/R43</f>
        <v>0</v>
      </c>
      <c r="T43" s="18">
        <f t="shared" si="2"/>
        <v>0.24391807537874954</v>
      </c>
    </row>
    <row r="44" spans="1:20">
      <c r="A44" s="2" t="s">
        <v>37</v>
      </c>
      <c r="B44" s="5">
        <v>12054</v>
      </c>
      <c r="C44" s="5">
        <v>2478</v>
      </c>
      <c r="D44" s="5">
        <v>14532</v>
      </c>
      <c r="E44" s="4">
        <f t="shared" si="0"/>
        <v>0.82947976878612717</v>
      </c>
      <c r="F44" s="26">
        <f t="shared" si="1"/>
        <v>0.17052023121387283</v>
      </c>
      <c r="G44" s="3">
        <v>2016</v>
      </c>
      <c r="H44" s="21"/>
      <c r="I44" s="22">
        <v>293343</v>
      </c>
      <c r="J44" s="22">
        <v>94544</v>
      </c>
      <c r="K44" s="22">
        <v>394846</v>
      </c>
      <c r="L44" s="22">
        <v>6959</v>
      </c>
      <c r="M44" s="20">
        <v>1.7624592879249126E-2</v>
      </c>
      <c r="N44" s="20">
        <v>0.23944525207296008</v>
      </c>
      <c r="O44" s="21"/>
      <c r="P44" s="13">
        <f>B44+I44</f>
        <v>305397</v>
      </c>
      <c r="Q44" s="13">
        <f>C44+J44</f>
        <v>97022</v>
      </c>
      <c r="R44" s="13">
        <f>D44+K44</f>
        <v>409378</v>
      </c>
      <c r="S44" s="4">
        <f>L44/R44</f>
        <v>1.6998959396938771E-2</v>
      </c>
      <c r="T44" s="18">
        <f t="shared" si="2"/>
        <v>0.23699856856010826</v>
      </c>
    </row>
    <row r="45" spans="1:20">
      <c r="A45" s="2" t="s">
        <v>38</v>
      </c>
      <c r="B45" s="5">
        <v>65126</v>
      </c>
      <c r="C45" s="5">
        <v>12453</v>
      </c>
      <c r="D45" s="5">
        <v>77579</v>
      </c>
      <c r="E45" s="4">
        <f t="shared" si="0"/>
        <v>0.83947975611956849</v>
      </c>
      <c r="F45" s="26">
        <f t="shared" si="1"/>
        <v>0.16052024388043157</v>
      </c>
      <c r="G45" s="3">
        <v>2016</v>
      </c>
      <c r="H45" s="21"/>
      <c r="I45" s="22">
        <v>573276</v>
      </c>
      <c r="J45" s="22">
        <v>145430</v>
      </c>
      <c r="K45" s="22">
        <v>1048880</v>
      </c>
      <c r="L45" s="22">
        <v>330174</v>
      </c>
      <c r="M45" s="20">
        <v>0.31478720158645412</v>
      </c>
      <c r="N45" s="20">
        <v>0.13865265807337351</v>
      </c>
      <c r="O45" s="21"/>
      <c r="P45" s="13">
        <f>B45+I45</f>
        <v>638402</v>
      </c>
      <c r="Q45" s="13">
        <f>C45+J45</f>
        <v>157883</v>
      </c>
      <c r="R45" s="13">
        <f>D45+K45</f>
        <v>1126459</v>
      </c>
      <c r="S45" s="4">
        <f>L45/R45</f>
        <v>0.2931078716580009</v>
      </c>
      <c r="T45" s="19">
        <f t="shared" si="2"/>
        <v>0.14015867421717079</v>
      </c>
    </row>
    <row r="46" spans="1:20">
      <c r="A46" s="2" t="s">
        <v>39</v>
      </c>
      <c r="B46" s="5">
        <v>3080</v>
      </c>
      <c r="C46" s="5">
        <v>540</v>
      </c>
      <c r="D46" s="5">
        <v>3620</v>
      </c>
      <c r="E46" s="4">
        <f t="shared" si="0"/>
        <v>0.850828729281768</v>
      </c>
      <c r="F46" s="26">
        <f t="shared" si="1"/>
        <v>0.14917127071823205</v>
      </c>
      <c r="G46" s="3">
        <v>2016</v>
      </c>
      <c r="H46" s="21"/>
      <c r="I46" s="22">
        <v>39648</v>
      </c>
      <c r="J46" s="22">
        <v>14165</v>
      </c>
      <c r="K46" s="22">
        <v>86993</v>
      </c>
      <c r="L46" s="22">
        <v>33180</v>
      </c>
      <c r="M46" s="20">
        <v>0.38140999850562701</v>
      </c>
      <c r="N46" s="20">
        <v>0.16282919315347211</v>
      </c>
      <c r="O46" s="21"/>
      <c r="P46" s="13">
        <f>B46+I46</f>
        <v>42728</v>
      </c>
      <c r="Q46" s="13">
        <f>C46+J46</f>
        <v>14705</v>
      </c>
      <c r="R46" s="13">
        <f>D46+K46</f>
        <v>90613</v>
      </c>
      <c r="S46" s="4">
        <f>L46/R46</f>
        <v>0.36617262423714037</v>
      </c>
      <c r="T46" s="19">
        <f t="shared" si="2"/>
        <v>0.16228355754693036</v>
      </c>
    </row>
    <row r="47" spans="1:20" s="3" customFormat="1">
      <c r="A47" s="3" t="s">
        <v>92</v>
      </c>
      <c r="B47" s="5">
        <v>1498</v>
      </c>
      <c r="C47" s="33">
        <v>280</v>
      </c>
      <c r="D47" s="5">
        <v>1778</v>
      </c>
      <c r="E47" s="4">
        <f t="shared" si="0"/>
        <v>0.84251968503937003</v>
      </c>
      <c r="F47" s="26">
        <f t="shared" si="1"/>
        <v>0.15748031496062992</v>
      </c>
      <c r="G47" s="39">
        <v>2016</v>
      </c>
      <c r="H47" s="21"/>
      <c r="I47" s="36" t="s">
        <v>57</v>
      </c>
      <c r="J47" s="36" t="s">
        <v>57</v>
      </c>
      <c r="K47" s="36" t="s">
        <v>57</v>
      </c>
      <c r="L47" s="36" t="s">
        <v>57</v>
      </c>
      <c r="M47" s="36" t="s">
        <v>57</v>
      </c>
      <c r="N47" s="36" t="s">
        <v>57</v>
      </c>
      <c r="O47" s="21"/>
      <c r="P47" s="28" t="s">
        <v>57</v>
      </c>
      <c r="Q47" s="28" t="s">
        <v>57</v>
      </c>
      <c r="R47" s="28" t="s">
        <v>57</v>
      </c>
      <c r="S47" s="37" t="s">
        <v>57</v>
      </c>
      <c r="T47" s="38" t="s">
        <v>57</v>
      </c>
    </row>
    <row r="48" spans="1:20">
      <c r="A48" s="2" t="s">
        <v>40</v>
      </c>
      <c r="B48" s="5">
        <v>10682</v>
      </c>
      <c r="C48" s="5">
        <v>1771</v>
      </c>
      <c r="D48" s="5">
        <v>12453</v>
      </c>
      <c r="E48" s="4">
        <f t="shared" si="0"/>
        <v>0.85778527262507032</v>
      </c>
      <c r="F48" s="26">
        <f t="shared" si="1"/>
        <v>0.14221472737492974</v>
      </c>
      <c r="G48" s="3">
        <v>2016</v>
      </c>
      <c r="H48" s="21"/>
      <c r="I48" s="22">
        <v>217645</v>
      </c>
      <c r="J48" s="22">
        <v>51266</v>
      </c>
      <c r="K48" s="22">
        <v>286630</v>
      </c>
      <c r="L48" s="22">
        <v>17719</v>
      </c>
      <c r="M48" s="20">
        <v>6.1818372117363851E-2</v>
      </c>
      <c r="N48" s="20">
        <v>0.17885776087639116</v>
      </c>
      <c r="O48" s="21"/>
      <c r="P48" s="13">
        <f>B48+I48</f>
        <v>228327</v>
      </c>
      <c r="Q48" s="13">
        <f>C48+J48</f>
        <v>53037</v>
      </c>
      <c r="R48" s="13">
        <f>D48+K48</f>
        <v>299083</v>
      </c>
      <c r="S48" s="4">
        <f>L48/R48</f>
        <v>5.9244423788714168E-2</v>
      </c>
      <c r="T48" s="19">
        <f t="shared" si="2"/>
        <v>0.17733204495073274</v>
      </c>
    </row>
    <row r="49" spans="1:20">
      <c r="A49" s="2" t="s">
        <v>41</v>
      </c>
      <c r="B49" s="5">
        <v>7264</v>
      </c>
      <c r="C49" s="5">
        <v>948</v>
      </c>
      <c r="D49" s="5">
        <v>8212</v>
      </c>
      <c r="E49" s="4">
        <f t="shared" si="0"/>
        <v>0.88455918168533854</v>
      </c>
      <c r="F49" s="26">
        <f t="shared" si="1"/>
        <v>0.11544081831466146</v>
      </c>
      <c r="G49" s="3">
        <v>2016</v>
      </c>
      <c r="H49" s="21"/>
      <c r="I49" s="22">
        <v>178930</v>
      </c>
      <c r="J49" s="22">
        <v>62503</v>
      </c>
      <c r="K49" s="22">
        <v>271094</v>
      </c>
      <c r="L49" s="22">
        <v>29661</v>
      </c>
      <c r="M49" s="20">
        <v>0.10941223339505854</v>
      </c>
      <c r="N49" s="20">
        <v>0.23055840409599623</v>
      </c>
      <c r="O49" s="21"/>
      <c r="P49" s="13">
        <f>B49+I49</f>
        <v>186194</v>
      </c>
      <c r="Q49" s="13">
        <f>C49+J49</f>
        <v>63451</v>
      </c>
      <c r="R49" s="13">
        <f>D49+K49</f>
        <v>279306</v>
      </c>
      <c r="S49" s="4">
        <f>L49/R49</f>
        <v>0.10619535563145797</v>
      </c>
      <c r="T49" s="18">
        <f t="shared" si="2"/>
        <v>0.22717378072794714</v>
      </c>
    </row>
    <row r="50" spans="1:20">
      <c r="A50" s="2" t="s">
        <v>42</v>
      </c>
      <c r="B50" s="5">
        <v>2848</v>
      </c>
      <c r="C50" s="5">
        <v>583</v>
      </c>
      <c r="D50" s="5">
        <v>3431</v>
      </c>
      <c r="E50" s="4">
        <f t="shared" si="0"/>
        <v>0.83007869425823377</v>
      </c>
      <c r="F50" s="26">
        <f t="shared" si="1"/>
        <v>0.16992130574176625</v>
      </c>
      <c r="G50" s="3">
        <v>2016</v>
      </c>
      <c r="H50" s="21"/>
      <c r="I50" s="22">
        <v>32552</v>
      </c>
      <c r="J50" s="22">
        <v>11201</v>
      </c>
      <c r="K50" s="22">
        <v>46210</v>
      </c>
      <c r="L50" s="22">
        <v>2457</v>
      </c>
      <c r="M50" s="20">
        <v>5.3170309456827526E-2</v>
      </c>
      <c r="N50" s="20">
        <v>0.24239342133737285</v>
      </c>
      <c r="O50" s="21"/>
      <c r="P50" s="13">
        <f>B50+I50</f>
        <v>35400</v>
      </c>
      <c r="Q50" s="13">
        <f>C50+J50</f>
        <v>11784</v>
      </c>
      <c r="R50" s="13">
        <f>D50+K50</f>
        <v>49641</v>
      </c>
      <c r="S50" s="4">
        <f>L50/R50</f>
        <v>4.9495376805463225E-2</v>
      </c>
      <c r="T50" s="18">
        <f t="shared" si="2"/>
        <v>0.23738442013658065</v>
      </c>
    </row>
    <row r="51" spans="1:20">
      <c r="A51" s="2" t="s">
        <v>43</v>
      </c>
      <c r="B51" s="5">
        <v>8302</v>
      </c>
      <c r="C51" s="5">
        <v>835</v>
      </c>
      <c r="D51" s="5">
        <v>9137</v>
      </c>
      <c r="E51" s="4">
        <f t="shared" si="0"/>
        <v>0.90861333041479697</v>
      </c>
      <c r="F51" s="26">
        <f t="shared" si="1"/>
        <v>9.1386669585203015E-2</v>
      </c>
      <c r="G51" s="3">
        <v>2016</v>
      </c>
      <c r="H51" s="21"/>
      <c r="I51" s="22">
        <v>137932</v>
      </c>
      <c r="J51" s="22">
        <v>34906</v>
      </c>
      <c r="K51" s="22">
        <v>195505</v>
      </c>
      <c r="L51" s="22">
        <v>22667</v>
      </c>
      <c r="M51" s="20">
        <v>0.11594076877829211</v>
      </c>
      <c r="N51" s="20">
        <v>0.17854274826730773</v>
      </c>
      <c r="O51" s="21"/>
      <c r="P51" s="13">
        <f>B51+I51</f>
        <v>146234</v>
      </c>
      <c r="Q51" s="13">
        <f>C51+J51</f>
        <v>35741</v>
      </c>
      <c r="R51" s="13">
        <f>D51+K51</f>
        <v>204642</v>
      </c>
      <c r="S51" s="4">
        <f>L51/R51</f>
        <v>0.11076416375915013</v>
      </c>
      <c r="T51" s="19">
        <f t="shared" si="2"/>
        <v>0.17465134234419133</v>
      </c>
    </row>
    <row r="52" spans="1:20">
      <c r="A52" s="2" t="s">
        <v>44</v>
      </c>
      <c r="B52" s="5">
        <v>917</v>
      </c>
      <c r="C52" s="5">
        <v>149</v>
      </c>
      <c r="D52" s="5">
        <v>1066</v>
      </c>
      <c r="E52" s="4">
        <f t="shared" si="0"/>
        <v>0.86022514071294565</v>
      </c>
      <c r="F52" s="26">
        <f t="shared" si="1"/>
        <v>0.13977485928705441</v>
      </c>
      <c r="G52" s="3">
        <v>2016</v>
      </c>
      <c r="H52" s="2"/>
      <c r="I52" s="13">
        <v>10443</v>
      </c>
      <c r="J52" s="13">
        <v>2580</v>
      </c>
      <c r="K52" s="13">
        <v>30803</v>
      </c>
      <c r="L52" s="13">
        <v>17780</v>
      </c>
      <c r="M52" s="14">
        <v>0.57721650488588772</v>
      </c>
      <c r="N52" s="14">
        <v>8.3758075512125441E-2</v>
      </c>
      <c r="P52" s="13">
        <f>B52+I52</f>
        <v>11360</v>
      </c>
      <c r="Q52" s="13">
        <f>C52+J52</f>
        <v>2729</v>
      </c>
      <c r="R52" s="13">
        <f>D52+K52</f>
        <v>31869</v>
      </c>
      <c r="S52" s="4">
        <f>L52/R52</f>
        <v>0.55790893972198685</v>
      </c>
      <c r="T52" s="19">
        <f t="shared" si="2"/>
        <v>8.5631805202547928E-2</v>
      </c>
    </row>
    <row r="53" spans="1:20" s="1" customFormat="1" ht="34">
      <c r="A53" s="1" t="s">
        <v>72</v>
      </c>
      <c r="B53" s="24">
        <f>SUM(B3:B52)</f>
        <v>533554</v>
      </c>
      <c r="C53" s="24">
        <f t="shared" ref="C53:D53" si="3">SUM(C3:C52)</f>
        <v>81229</v>
      </c>
      <c r="D53" s="24">
        <f t="shared" si="3"/>
        <v>614783</v>
      </c>
      <c r="E53" s="6">
        <f t="shared" si="0"/>
        <v>0.86787370503088079</v>
      </c>
      <c r="F53" s="16">
        <f t="shared" si="1"/>
        <v>0.13212629496911918</v>
      </c>
      <c r="G53" s="27" t="s">
        <v>58</v>
      </c>
      <c r="I53" s="15">
        <v>6862556</v>
      </c>
      <c r="J53" s="15">
        <v>1854561</v>
      </c>
      <c r="K53" s="15">
        <v>10306421</v>
      </c>
      <c r="L53" s="15">
        <v>1589304</v>
      </c>
      <c r="M53" s="16">
        <v>0.15420522798360362</v>
      </c>
      <c r="N53" s="16">
        <v>0.17994229034501899</v>
      </c>
      <c r="P53" s="15">
        <f>B53+I53</f>
        <v>7396110</v>
      </c>
      <c r="Q53" s="15">
        <f>C53+J53</f>
        <v>1935790</v>
      </c>
      <c r="R53" s="15">
        <f>D53+K53</f>
        <v>10921204</v>
      </c>
      <c r="S53" s="23">
        <f>L53/R53</f>
        <v>0.14552461431908056</v>
      </c>
      <c r="T53" s="6">
        <f t="shared" si="2"/>
        <v>0.17725060350488828</v>
      </c>
    </row>
    <row r="54" spans="1:20">
      <c r="I54" s="5"/>
      <c r="J54" s="5"/>
      <c r="K54" s="5"/>
      <c r="L54" s="5"/>
    </row>
    <row r="55" spans="1:20" ht="19">
      <c r="A55" s="30" t="s">
        <v>55</v>
      </c>
    </row>
    <row r="56" spans="1:20" s="3" customFormat="1">
      <c r="A56" s="11" t="s">
        <v>73</v>
      </c>
    </row>
    <row r="57" spans="1:20" s="3" customFormat="1">
      <c r="A57" s="11" t="s">
        <v>123</v>
      </c>
    </row>
    <row r="58" spans="1:20" s="3" customFormat="1">
      <c r="A58" s="1" t="s">
        <v>122</v>
      </c>
    </row>
    <row r="59" spans="1:20">
      <c r="A59" t="s">
        <v>121</v>
      </c>
    </row>
    <row r="60" spans="1:20">
      <c r="A60" s="10" t="s">
        <v>124</v>
      </c>
    </row>
    <row r="62" spans="1:20">
      <c r="A62" s="1" t="s">
        <v>125</v>
      </c>
      <c r="R62" s="13"/>
    </row>
    <row r="63" spans="1:20">
      <c r="A63" s="11" t="s">
        <v>90</v>
      </c>
    </row>
    <row r="65" spans="1:5">
      <c r="A65" s="1" t="s">
        <v>88</v>
      </c>
      <c r="B65" s="3"/>
      <c r="C65" s="3"/>
      <c r="D65" s="3"/>
      <c r="E65" s="3"/>
    </row>
    <row r="66" spans="1:5">
      <c r="A66" s="52" t="s">
        <v>59</v>
      </c>
      <c r="B66" s="11"/>
      <c r="C66" s="43"/>
      <c r="D66" s="11"/>
      <c r="E66" s="11"/>
    </row>
    <row r="67" spans="1:5">
      <c r="A67" s="11" t="s">
        <v>47</v>
      </c>
      <c r="B67" s="11"/>
      <c r="C67" s="43"/>
      <c r="D67" s="11"/>
      <c r="E67" s="11"/>
    </row>
    <row r="68" spans="1:5">
      <c r="A68" s="11" t="s">
        <v>46</v>
      </c>
      <c r="B68" s="11"/>
      <c r="C68" s="43"/>
      <c r="D68" s="11"/>
      <c r="E68" s="11"/>
    </row>
    <row r="69" spans="1:5">
      <c r="A69" s="11" t="s">
        <v>48</v>
      </c>
      <c r="B69" s="11"/>
      <c r="C69" s="43"/>
      <c r="D69" s="11"/>
      <c r="E69" s="11"/>
    </row>
    <row r="70" spans="1:5">
      <c r="A70" s="11" t="s">
        <v>49</v>
      </c>
      <c r="B70" s="11"/>
      <c r="C70" s="43"/>
      <c r="D70" s="11"/>
      <c r="E70" s="11"/>
    </row>
    <row r="71" spans="1:5">
      <c r="A71" s="11"/>
      <c r="B71" s="11"/>
      <c r="C71" s="43"/>
      <c r="D71" s="11"/>
      <c r="E71" s="11"/>
    </row>
    <row r="72" spans="1:5">
      <c r="A72" s="1" t="s">
        <v>87</v>
      </c>
      <c r="B72" s="11"/>
      <c r="C72" s="43"/>
      <c r="D72" s="11"/>
      <c r="E72" s="11"/>
    </row>
    <row r="73" spans="1:5">
      <c r="A73" s="49" t="s">
        <v>60</v>
      </c>
      <c r="B73" s="49"/>
      <c r="C73" s="49"/>
      <c r="D73" s="49"/>
      <c r="E73" s="49"/>
    </row>
    <row r="74" spans="1:5">
      <c r="A74" s="46" t="s">
        <v>61</v>
      </c>
      <c r="B74" s="46"/>
      <c r="C74" s="46"/>
      <c r="D74" s="46"/>
      <c r="E74" s="46"/>
    </row>
    <row r="75" spans="1:5">
      <c r="A75" s="11"/>
      <c r="B75" s="11"/>
      <c r="C75" s="43"/>
      <c r="D75" s="11"/>
      <c r="E75" s="11"/>
    </row>
    <row r="76" spans="1:5">
      <c r="A76" s="1" t="s">
        <v>86</v>
      </c>
      <c r="B76" s="3"/>
      <c r="C76" s="3"/>
      <c r="D76" s="3"/>
      <c r="E76" s="3"/>
    </row>
    <row r="77" spans="1:5">
      <c r="A77" s="3" t="s">
        <v>84</v>
      </c>
      <c r="B77" s="3"/>
      <c r="C77" s="3"/>
      <c r="D77" s="3"/>
      <c r="E77" s="3"/>
    </row>
    <row r="78" spans="1:5">
      <c r="A78" s="3"/>
      <c r="B78" s="3"/>
      <c r="C78" s="3"/>
      <c r="D78" s="3"/>
      <c r="E78" s="3"/>
    </row>
  </sheetData>
  <mergeCells count="4">
    <mergeCell ref="B1:G1"/>
    <mergeCell ref="I1:N1"/>
    <mergeCell ref="P1:T1"/>
    <mergeCell ref="A74:E74"/>
  </mergeCells>
  <hyperlinks>
    <hyperlink ref="A74" r:id="rId1" tooltip="www.bjs.gov" display="http://www.bjs.gov/" xr:uid="{065ED923-9781-AF4B-9318-7C7841BAB21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AF35E-5B30-B846-AC8E-BC34AC881E5D}">
  <dimension ref="A1:I71"/>
  <sheetViews>
    <sheetView topLeftCell="A27" workbookViewId="0">
      <selection activeCell="A57" sqref="A57"/>
    </sheetView>
  </sheetViews>
  <sheetFormatPr baseColWidth="10" defaultRowHeight="16"/>
  <cols>
    <col min="1" max="2" width="20.83203125" style="11" customWidth="1"/>
    <col min="3" max="3" width="20.83203125" style="43" customWidth="1"/>
    <col min="4" max="7" width="20.83203125" style="11" customWidth="1"/>
    <col min="8" max="16384" width="10.83203125" style="11"/>
  </cols>
  <sheetData>
    <row r="1" spans="1:9" ht="48" customHeight="1">
      <c r="A1" s="40" t="s">
        <v>66</v>
      </c>
      <c r="B1" s="40"/>
      <c r="C1" s="40"/>
      <c r="D1" s="40"/>
      <c r="E1" s="40"/>
      <c r="F1" s="40"/>
      <c r="G1" s="40"/>
      <c r="H1" s="47"/>
      <c r="I1" s="47"/>
    </row>
    <row r="2" spans="1:9" s="1" customFormat="1" ht="43" customHeight="1">
      <c r="A2" s="7" t="s">
        <v>95</v>
      </c>
      <c r="B2" s="7" t="s">
        <v>103</v>
      </c>
      <c r="C2" s="32" t="s">
        <v>109</v>
      </c>
      <c r="D2" s="7" t="s">
        <v>105</v>
      </c>
      <c r="E2" s="7" t="s">
        <v>110</v>
      </c>
      <c r="F2" s="7" t="s">
        <v>111</v>
      </c>
      <c r="G2" s="7" t="s">
        <v>112</v>
      </c>
    </row>
    <row r="3" spans="1:9" ht="17" customHeight="1">
      <c r="A3" s="4" t="s">
        <v>0</v>
      </c>
      <c r="B3" s="5">
        <v>11980</v>
      </c>
      <c r="C3" s="33">
        <v>2013</v>
      </c>
      <c r="D3" s="5">
        <v>13993</v>
      </c>
      <c r="E3" s="4">
        <f>B3/D3</f>
        <v>0.8561423568927321</v>
      </c>
      <c r="F3" s="26">
        <f>C3/D3</f>
        <v>0.14385764310726792</v>
      </c>
      <c r="G3" s="11">
        <v>2016</v>
      </c>
    </row>
    <row r="4" spans="1:9">
      <c r="A4" s="11" t="s">
        <v>1</v>
      </c>
      <c r="B4" s="5">
        <v>7684</v>
      </c>
      <c r="C4" s="33">
        <v>2181</v>
      </c>
      <c r="D4" s="5">
        <v>9865</v>
      </c>
      <c r="E4" s="4">
        <f t="shared" ref="E4:E53" si="0">B4/D4</f>
        <v>0.77891535732387229</v>
      </c>
      <c r="F4" s="26">
        <f t="shared" ref="F4:F53" si="1">C4/D4</f>
        <v>0.22108464267612774</v>
      </c>
      <c r="G4" s="11">
        <v>2016</v>
      </c>
    </row>
    <row r="5" spans="1:9">
      <c r="A5" s="11" t="s">
        <v>2</v>
      </c>
      <c r="B5" s="5">
        <v>16123</v>
      </c>
      <c r="C5" s="33">
        <v>2707</v>
      </c>
      <c r="D5" s="5">
        <v>18830</v>
      </c>
      <c r="E5" s="4">
        <f t="shared" si="0"/>
        <v>0.85624004248539565</v>
      </c>
      <c r="F5" s="26">
        <f t="shared" si="1"/>
        <v>0.14375995751460435</v>
      </c>
      <c r="G5" s="11">
        <v>2016</v>
      </c>
    </row>
    <row r="6" spans="1:9">
      <c r="A6" s="11" t="s">
        <v>3</v>
      </c>
      <c r="B6" s="5">
        <v>24444</v>
      </c>
      <c r="C6" s="33">
        <v>4456</v>
      </c>
      <c r="D6" s="5">
        <v>28900</v>
      </c>
      <c r="E6" s="4">
        <f t="shared" si="0"/>
        <v>0.84581314878892733</v>
      </c>
      <c r="F6" s="26">
        <f t="shared" si="1"/>
        <v>0.15418685121107267</v>
      </c>
      <c r="G6" s="11">
        <v>2016</v>
      </c>
    </row>
    <row r="7" spans="1:9">
      <c r="A7" s="11" t="s">
        <v>4</v>
      </c>
      <c r="B7" s="5">
        <v>33519</v>
      </c>
      <c r="C7" s="33">
        <v>2495</v>
      </c>
      <c r="D7" s="5">
        <v>36014</v>
      </c>
      <c r="E7" s="4">
        <f t="shared" si="0"/>
        <v>0.93072138612761701</v>
      </c>
      <c r="F7" s="26">
        <f t="shared" si="1"/>
        <v>6.927861387238296E-2</v>
      </c>
      <c r="G7" s="11">
        <v>2016</v>
      </c>
    </row>
    <row r="8" spans="1:9">
      <c r="A8" s="11" t="s">
        <v>5</v>
      </c>
      <c r="B8" s="5">
        <v>7867</v>
      </c>
      <c r="C8" s="33">
        <v>1178</v>
      </c>
      <c r="D8" s="5">
        <v>9045</v>
      </c>
      <c r="E8" s="4">
        <f t="shared" si="0"/>
        <v>0.86976229961304585</v>
      </c>
      <c r="F8" s="26">
        <f t="shared" si="1"/>
        <v>0.13023770038695412</v>
      </c>
      <c r="G8" s="11">
        <v>2016</v>
      </c>
    </row>
    <row r="9" spans="1:9">
      <c r="A9" s="11" t="s">
        <v>50</v>
      </c>
      <c r="B9" s="5">
        <v>8648</v>
      </c>
      <c r="C9" s="33">
        <v>1281</v>
      </c>
      <c r="D9" s="5">
        <v>9929</v>
      </c>
      <c r="E9" s="4">
        <f t="shared" si="0"/>
        <v>0.87098398630274954</v>
      </c>
      <c r="F9" s="26">
        <f t="shared" si="1"/>
        <v>0.12901601369725046</v>
      </c>
      <c r="G9" s="11">
        <v>2016</v>
      </c>
    </row>
    <row r="10" spans="1:9">
      <c r="A10" s="11" t="s">
        <v>51</v>
      </c>
      <c r="B10" s="5">
        <v>7545</v>
      </c>
      <c r="C10" s="33">
        <v>1749</v>
      </c>
      <c r="D10" s="5">
        <v>9294</v>
      </c>
      <c r="E10" s="4">
        <f t="shared" si="0"/>
        <v>0.81181407359586832</v>
      </c>
      <c r="F10" s="26">
        <f t="shared" si="1"/>
        <v>0.1881859264041317</v>
      </c>
      <c r="G10" s="11">
        <v>2016</v>
      </c>
    </row>
    <row r="11" spans="1:9">
      <c r="A11" s="11" t="s">
        <v>6</v>
      </c>
      <c r="B11" s="5">
        <v>28135</v>
      </c>
      <c r="C11" s="33">
        <v>3670</v>
      </c>
      <c r="D11" s="5">
        <v>31805</v>
      </c>
      <c r="E11" s="4">
        <f t="shared" si="0"/>
        <v>0.88460933815437826</v>
      </c>
      <c r="F11" s="26">
        <f t="shared" si="1"/>
        <v>0.11539066184562176</v>
      </c>
      <c r="G11" s="11">
        <v>2016</v>
      </c>
    </row>
    <row r="12" spans="1:9">
      <c r="A12" s="11" t="s">
        <v>7</v>
      </c>
      <c r="B12" s="5">
        <v>14915</v>
      </c>
      <c r="C12" s="33">
        <v>1931</v>
      </c>
      <c r="D12" s="5">
        <v>16846</v>
      </c>
      <c r="E12" s="4">
        <f t="shared" si="0"/>
        <v>0.88537338240531882</v>
      </c>
      <c r="F12" s="26">
        <f t="shared" si="1"/>
        <v>0.11462661759468123</v>
      </c>
      <c r="G12" s="11">
        <v>2016</v>
      </c>
    </row>
    <row r="13" spans="1:9">
      <c r="A13" s="11" t="s">
        <v>52</v>
      </c>
      <c r="B13" s="5">
        <v>845</v>
      </c>
      <c r="C13" s="33">
        <v>141</v>
      </c>
      <c r="D13" s="5">
        <v>986</v>
      </c>
      <c r="E13" s="4">
        <f t="shared" si="0"/>
        <v>0.85699797160243407</v>
      </c>
      <c r="F13" s="26">
        <f t="shared" si="1"/>
        <v>0.14300202839756593</v>
      </c>
      <c r="G13" s="11">
        <v>2016</v>
      </c>
    </row>
    <row r="14" spans="1:9">
      <c r="A14" s="11" t="s">
        <v>8</v>
      </c>
      <c r="B14" s="5">
        <v>3404</v>
      </c>
      <c r="C14" s="33">
        <v>931</v>
      </c>
      <c r="D14" s="5">
        <v>4335</v>
      </c>
      <c r="E14" s="4">
        <f t="shared" si="0"/>
        <v>0.78523644752018451</v>
      </c>
      <c r="F14" s="26">
        <f t="shared" si="1"/>
        <v>0.21476355247981546</v>
      </c>
      <c r="G14" s="11">
        <v>2016</v>
      </c>
    </row>
    <row r="15" spans="1:9">
      <c r="A15" s="11" t="s">
        <v>9</v>
      </c>
      <c r="B15" s="5">
        <v>23975</v>
      </c>
      <c r="C15" s="33">
        <v>2190</v>
      </c>
      <c r="D15" s="5">
        <v>26165</v>
      </c>
      <c r="E15" s="4">
        <f t="shared" si="0"/>
        <v>0.91630040129944579</v>
      </c>
      <c r="F15" s="26">
        <f t="shared" si="1"/>
        <v>8.369959870055417E-2</v>
      </c>
      <c r="G15" s="11">
        <v>2016</v>
      </c>
    </row>
    <row r="16" spans="1:9">
      <c r="A16" s="11" t="s">
        <v>10</v>
      </c>
      <c r="B16" s="5">
        <v>12548</v>
      </c>
      <c r="C16" s="33">
        <v>2087</v>
      </c>
      <c r="D16" s="5">
        <v>14635</v>
      </c>
      <c r="E16" s="4">
        <f t="shared" si="0"/>
        <v>0.85739665186197467</v>
      </c>
      <c r="F16" s="26">
        <f t="shared" si="1"/>
        <v>0.14260334813802528</v>
      </c>
      <c r="G16" s="11">
        <v>2016</v>
      </c>
    </row>
    <row r="17" spans="1:7" ht="17" customHeight="1">
      <c r="A17" s="11" t="s">
        <v>11</v>
      </c>
      <c r="B17" s="5">
        <v>4691</v>
      </c>
      <c r="C17" s="33">
        <v>865</v>
      </c>
      <c r="D17" s="5">
        <v>5556</v>
      </c>
      <c r="E17" s="4">
        <f t="shared" si="0"/>
        <v>0.84431245500359975</v>
      </c>
      <c r="F17" s="26">
        <f t="shared" si="1"/>
        <v>0.15568754499640028</v>
      </c>
      <c r="G17" s="11">
        <v>2016</v>
      </c>
    </row>
    <row r="18" spans="1:7">
      <c r="A18" s="11" t="s">
        <v>12</v>
      </c>
      <c r="B18" s="5">
        <v>5450</v>
      </c>
      <c r="C18" s="33">
        <v>1012</v>
      </c>
      <c r="D18" s="5">
        <v>6462</v>
      </c>
      <c r="E18" s="4">
        <f t="shared" si="0"/>
        <v>0.84339213865676266</v>
      </c>
      <c r="F18" s="26">
        <f t="shared" si="1"/>
        <v>0.1566078613432374</v>
      </c>
      <c r="G18" s="11">
        <v>2016</v>
      </c>
    </row>
    <row r="19" spans="1:7">
      <c r="A19" s="11" t="s">
        <v>13</v>
      </c>
      <c r="B19" s="5">
        <v>13309</v>
      </c>
      <c r="C19" s="33">
        <v>3563</v>
      </c>
      <c r="D19" s="5">
        <v>16872</v>
      </c>
      <c r="E19" s="4">
        <f t="shared" si="0"/>
        <v>0.78882171645329535</v>
      </c>
      <c r="F19" s="26">
        <f t="shared" si="1"/>
        <v>0.21117828354670459</v>
      </c>
      <c r="G19" s="11">
        <v>2016</v>
      </c>
    </row>
    <row r="20" spans="1:7">
      <c r="A20" s="11" t="s">
        <v>14</v>
      </c>
      <c r="B20" s="5">
        <v>14652</v>
      </c>
      <c r="C20" s="33">
        <v>1853</v>
      </c>
      <c r="D20" s="5">
        <v>16505</v>
      </c>
      <c r="E20" s="4">
        <f t="shared" si="0"/>
        <v>0.88773099060890637</v>
      </c>
      <c r="F20" s="26">
        <f t="shared" si="1"/>
        <v>0.1122690093910936</v>
      </c>
      <c r="G20" s="11">
        <v>2016</v>
      </c>
    </row>
    <row r="21" spans="1:7">
      <c r="A21" s="11" t="s">
        <v>15</v>
      </c>
      <c r="B21" s="5">
        <v>1056</v>
      </c>
      <c r="C21" s="33">
        <v>159</v>
      </c>
      <c r="D21" s="5">
        <v>1215</v>
      </c>
      <c r="E21" s="4">
        <f t="shared" si="0"/>
        <v>0.8691358024691358</v>
      </c>
      <c r="F21" s="26">
        <f t="shared" si="1"/>
        <v>0.1308641975308642</v>
      </c>
      <c r="G21" s="11">
        <v>2016</v>
      </c>
    </row>
    <row r="22" spans="1:7">
      <c r="A22" s="10" t="s">
        <v>16</v>
      </c>
      <c r="B22" s="5">
        <v>8164</v>
      </c>
      <c r="C22" s="33">
        <v>756</v>
      </c>
      <c r="D22" s="5">
        <v>8920</v>
      </c>
      <c r="E22" s="4">
        <f t="shared" si="0"/>
        <v>0.91524663677130047</v>
      </c>
      <c r="F22" s="26">
        <f t="shared" si="1"/>
        <v>8.4753363228699558E-2</v>
      </c>
      <c r="G22" s="11">
        <v>2016</v>
      </c>
    </row>
    <row r="23" spans="1:7">
      <c r="A23" s="11" t="s">
        <v>53</v>
      </c>
      <c r="B23" s="5">
        <v>2077</v>
      </c>
      <c r="C23" s="33">
        <v>738</v>
      </c>
      <c r="D23" s="5">
        <v>2815</v>
      </c>
      <c r="E23" s="4">
        <f t="shared" si="0"/>
        <v>0.73783303730017757</v>
      </c>
      <c r="F23" s="26">
        <f t="shared" si="1"/>
        <v>0.26216696269982237</v>
      </c>
      <c r="G23" s="11">
        <v>2016</v>
      </c>
    </row>
    <row r="24" spans="1:7">
      <c r="A24" s="11" t="s">
        <v>18</v>
      </c>
      <c r="B24" s="5">
        <v>10321</v>
      </c>
      <c r="C24" s="33">
        <v>959</v>
      </c>
      <c r="D24" s="5">
        <v>11280</v>
      </c>
      <c r="E24" s="4">
        <f t="shared" si="0"/>
        <v>0.91498226950354611</v>
      </c>
      <c r="F24" s="26">
        <f t="shared" si="1"/>
        <v>8.5017730496453905E-2</v>
      </c>
      <c r="G24" s="11">
        <v>2016</v>
      </c>
    </row>
    <row r="25" spans="1:7">
      <c r="A25" s="11" t="s">
        <v>19</v>
      </c>
      <c r="B25" s="5">
        <v>6917</v>
      </c>
      <c r="C25" s="33">
        <v>898</v>
      </c>
      <c r="D25" s="5">
        <v>7815</v>
      </c>
      <c r="E25" s="4">
        <f t="shared" si="0"/>
        <v>0.88509277031349964</v>
      </c>
      <c r="F25" s="26">
        <f t="shared" si="1"/>
        <v>0.11490722968650031</v>
      </c>
      <c r="G25" s="11">
        <v>2016</v>
      </c>
    </row>
    <row r="26" spans="1:7">
      <c r="A26" s="11" t="s">
        <v>20</v>
      </c>
      <c r="B26" s="5">
        <v>7315</v>
      </c>
      <c r="C26" s="33">
        <v>965</v>
      </c>
      <c r="D26" s="5">
        <v>8280</v>
      </c>
      <c r="E26" s="4">
        <f t="shared" si="0"/>
        <v>0.88345410628019327</v>
      </c>
      <c r="F26" s="26">
        <f t="shared" si="1"/>
        <v>0.11654589371980677</v>
      </c>
      <c r="G26" s="11">
        <v>2016</v>
      </c>
    </row>
    <row r="27" spans="1:7">
      <c r="A27" s="11" t="s">
        <v>21</v>
      </c>
      <c r="B27" s="5">
        <v>15524</v>
      </c>
      <c r="C27" s="33">
        <v>3454</v>
      </c>
      <c r="D27" s="5">
        <v>18978</v>
      </c>
      <c r="E27" s="4">
        <f t="shared" si="0"/>
        <v>0.81799978922963434</v>
      </c>
      <c r="F27" s="26">
        <f t="shared" si="1"/>
        <v>0.18200021077036568</v>
      </c>
      <c r="G27" s="11">
        <v>2016</v>
      </c>
    </row>
    <row r="28" spans="1:7">
      <c r="A28" s="11" t="s">
        <v>22</v>
      </c>
      <c r="B28" s="5">
        <v>1022</v>
      </c>
      <c r="C28" s="33">
        <v>154</v>
      </c>
      <c r="D28" s="5">
        <v>1176</v>
      </c>
      <c r="E28" s="4">
        <f t="shared" si="0"/>
        <v>0.86904761904761907</v>
      </c>
      <c r="F28" s="26">
        <f t="shared" si="1"/>
        <v>0.13095238095238096</v>
      </c>
      <c r="G28" s="11">
        <v>2016</v>
      </c>
    </row>
    <row r="29" spans="1:7">
      <c r="A29" s="11" t="s">
        <v>23</v>
      </c>
      <c r="B29" s="5">
        <v>1933</v>
      </c>
      <c r="C29" s="33">
        <v>321</v>
      </c>
      <c r="D29" s="5">
        <v>2254</v>
      </c>
      <c r="E29" s="4">
        <f t="shared" si="0"/>
        <v>0.85758651286601595</v>
      </c>
      <c r="F29" s="26">
        <f t="shared" si="1"/>
        <v>0.14241348713398402</v>
      </c>
      <c r="G29" s="11">
        <v>2016</v>
      </c>
    </row>
    <row r="30" spans="1:7">
      <c r="A30" s="11" t="s">
        <v>24</v>
      </c>
      <c r="B30" s="5">
        <v>4867</v>
      </c>
      <c r="C30" s="33">
        <v>816</v>
      </c>
      <c r="D30" s="5">
        <v>5683</v>
      </c>
      <c r="E30" s="4">
        <f t="shared" si="0"/>
        <v>0.85641386591588953</v>
      </c>
      <c r="F30" s="26">
        <f t="shared" si="1"/>
        <v>0.1435861340841105</v>
      </c>
      <c r="G30" s="11">
        <v>2016</v>
      </c>
    </row>
    <row r="31" spans="1:7">
      <c r="A31" s="11" t="s">
        <v>25</v>
      </c>
      <c r="B31" s="5">
        <v>1402</v>
      </c>
      <c r="C31" s="33">
        <v>240</v>
      </c>
      <c r="D31" s="5">
        <v>1642</v>
      </c>
      <c r="E31" s="4">
        <f t="shared" si="0"/>
        <v>0.85383678440925703</v>
      </c>
      <c r="F31" s="26">
        <f t="shared" si="1"/>
        <v>0.146163215590743</v>
      </c>
      <c r="G31" s="11">
        <v>2016</v>
      </c>
    </row>
    <row r="32" spans="1:7">
      <c r="A32" s="11" t="s">
        <v>26</v>
      </c>
      <c r="B32" s="5">
        <v>8263</v>
      </c>
      <c r="C32" s="33">
        <v>563</v>
      </c>
      <c r="D32" s="5">
        <v>8826</v>
      </c>
      <c r="E32" s="4">
        <f t="shared" si="0"/>
        <v>0.9362111941989576</v>
      </c>
      <c r="F32" s="26">
        <f t="shared" si="1"/>
        <v>6.3788805801042375E-2</v>
      </c>
      <c r="G32" s="11">
        <v>2016</v>
      </c>
    </row>
    <row r="33" spans="1:7">
      <c r="A33" s="11" t="s">
        <v>27</v>
      </c>
      <c r="B33" s="5">
        <v>3095</v>
      </c>
      <c r="C33" s="33">
        <v>502</v>
      </c>
      <c r="D33" s="5">
        <v>3597</v>
      </c>
      <c r="E33" s="4">
        <f t="shared" si="0"/>
        <v>0.86043925493466777</v>
      </c>
      <c r="F33" s="26">
        <f t="shared" si="1"/>
        <v>0.13956074506533223</v>
      </c>
      <c r="G33" s="43">
        <v>2015</v>
      </c>
    </row>
    <row r="34" spans="1:7">
      <c r="A34" s="11" t="s">
        <v>28</v>
      </c>
      <c r="B34" s="5">
        <v>20389</v>
      </c>
      <c r="C34" s="33">
        <v>1551</v>
      </c>
      <c r="D34" s="5">
        <v>21940</v>
      </c>
      <c r="E34" s="4">
        <f t="shared" si="0"/>
        <v>0.92930720145852319</v>
      </c>
      <c r="F34" s="26">
        <f t="shared" si="1"/>
        <v>7.0692798541476753E-2</v>
      </c>
      <c r="G34" s="11">
        <v>2016</v>
      </c>
    </row>
    <row r="35" spans="1:7">
      <c r="A35" s="11" t="s">
        <v>29</v>
      </c>
      <c r="B35" s="5">
        <v>17865</v>
      </c>
      <c r="C35" s="33">
        <v>2411</v>
      </c>
      <c r="D35" s="5">
        <v>20276</v>
      </c>
      <c r="E35" s="4">
        <f t="shared" si="0"/>
        <v>0.88109094495955809</v>
      </c>
      <c r="F35" s="26">
        <f t="shared" si="1"/>
        <v>0.1189090550404419</v>
      </c>
      <c r="G35" s="11">
        <v>2016</v>
      </c>
    </row>
    <row r="36" spans="1:7">
      <c r="A36" s="11" t="s">
        <v>30</v>
      </c>
      <c r="B36" s="5">
        <v>1236</v>
      </c>
      <c r="C36" s="33">
        <v>306</v>
      </c>
      <c r="D36" s="5">
        <v>1542</v>
      </c>
      <c r="E36" s="4">
        <f t="shared" si="0"/>
        <v>0.80155642023346307</v>
      </c>
      <c r="F36" s="26">
        <f t="shared" si="1"/>
        <v>0.19844357976653695</v>
      </c>
      <c r="G36" s="43">
        <v>2015</v>
      </c>
    </row>
    <row r="37" spans="1:7">
      <c r="A37" s="11" t="s">
        <v>31</v>
      </c>
      <c r="B37" s="5">
        <v>20982</v>
      </c>
      <c r="C37" s="33">
        <v>3521</v>
      </c>
      <c r="D37" s="5">
        <v>24503</v>
      </c>
      <c r="E37" s="4">
        <f t="shared" si="0"/>
        <v>0.85630330979880009</v>
      </c>
      <c r="F37" s="26">
        <f t="shared" si="1"/>
        <v>0.14369669020119985</v>
      </c>
      <c r="G37" s="11">
        <v>2016</v>
      </c>
    </row>
    <row r="38" spans="1:7">
      <c r="A38" s="11" t="s">
        <v>32</v>
      </c>
      <c r="B38" s="5">
        <v>9392</v>
      </c>
      <c r="C38" s="33">
        <v>1724</v>
      </c>
      <c r="D38" s="5">
        <v>11116</v>
      </c>
      <c r="E38" s="4">
        <f t="shared" si="0"/>
        <v>0.84490824037423529</v>
      </c>
      <c r="F38" s="26">
        <f t="shared" si="1"/>
        <v>0.15509175962576466</v>
      </c>
      <c r="G38" s="11">
        <v>2016</v>
      </c>
    </row>
    <row r="39" spans="1:7">
      <c r="A39" s="11" t="s">
        <v>33</v>
      </c>
      <c r="B39" s="5">
        <v>4549</v>
      </c>
      <c r="C39" s="33">
        <v>639</v>
      </c>
      <c r="D39" s="5">
        <v>5188</v>
      </c>
      <c r="E39" s="4">
        <f t="shared" si="0"/>
        <v>0.87683114880493451</v>
      </c>
      <c r="F39" s="26">
        <f t="shared" si="1"/>
        <v>0.12316885119506553</v>
      </c>
      <c r="G39" s="43">
        <v>2013</v>
      </c>
    </row>
    <row r="40" spans="1:7">
      <c r="A40" s="11" t="s">
        <v>34</v>
      </c>
      <c r="B40" s="5">
        <v>22796</v>
      </c>
      <c r="C40" s="33">
        <v>2374</v>
      </c>
      <c r="D40" s="5">
        <v>25170</v>
      </c>
      <c r="E40" s="4">
        <f t="shared" si="0"/>
        <v>0.90568136670639654</v>
      </c>
      <c r="F40" s="26">
        <f t="shared" si="1"/>
        <v>9.4318633293603502E-2</v>
      </c>
      <c r="G40" s="11">
        <v>2016</v>
      </c>
    </row>
    <row r="41" spans="1:7">
      <c r="A41" s="11" t="s">
        <v>54</v>
      </c>
      <c r="B41" s="5">
        <v>3022</v>
      </c>
      <c r="C41" s="33">
        <v>326</v>
      </c>
      <c r="D41" s="5">
        <v>3348</v>
      </c>
      <c r="E41" s="4">
        <f t="shared" si="0"/>
        <v>0.90262843488649935</v>
      </c>
      <c r="F41" s="26">
        <f t="shared" si="1"/>
        <v>9.7371565113500591E-2</v>
      </c>
      <c r="G41" s="11">
        <v>2016</v>
      </c>
    </row>
    <row r="42" spans="1:7">
      <c r="A42" s="11" t="s">
        <v>35</v>
      </c>
      <c r="B42" s="5">
        <v>7886</v>
      </c>
      <c r="C42" s="33">
        <v>1065</v>
      </c>
      <c r="D42" s="5">
        <v>8951</v>
      </c>
      <c r="E42" s="4">
        <f t="shared" si="0"/>
        <v>0.88101888057200317</v>
      </c>
      <c r="F42" s="26">
        <f t="shared" si="1"/>
        <v>0.11898111942799687</v>
      </c>
      <c r="G42" s="11">
        <v>2016</v>
      </c>
    </row>
    <row r="43" spans="1:7">
      <c r="A43" s="11" t="s">
        <v>36</v>
      </c>
      <c r="B43" s="5">
        <v>1976</v>
      </c>
      <c r="C43" s="33">
        <v>447</v>
      </c>
      <c r="D43" s="5">
        <v>2423</v>
      </c>
      <c r="E43" s="4">
        <f t="shared" si="0"/>
        <v>0.81551795295088736</v>
      </c>
      <c r="F43" s="26">
        <f t="shared" si="1"/>
        <v>0.18448204704911267</v>
      </c>
      <c r="G43" s="11">
        <v>2016</v>
      </c>
    </row>
    <row r="44" spans="1:7">
      <c r="A44" s="11" t="s">
        <v>37</v>
      </c>
      <c r="B44" s="5">
        <v>12054</v>
      </c>
      <c r="C44" s="33">
        <v>2478</v>
      </c>
      <c r="D44" s="5">
        <v>14532</v>
      </c>
      <c r="E44" s="4">
        <f t="shared" si="0"/>
        <v>0.82947976878612717</v>
      </c>
      <c r="F44" s="26">
        <f t="shared" si="1"/>
        <v>0.17052023121387283</v>
      </c>
      <c r="G44" s="11">
        <v>2016</v>
      </c>
    </row>
    <row r="45" spans="1:7">
      <c r="A45" s="11" t="s">
        <v>38</v>
      </c>
      <c r="B45" s="5">
        <v>65126</v>
      </c>
      <c r="C45" s="33">
        <v>12453</v>
      </c>
      <c r="D45" s="5">
        <v>77579</v>
      </c>
      <c r="E45" s="4">
        <f t="shared" si="0"/>
        <v>0.83947975611956849</v>
      </c>
      <c r="F45" s="26">
        <f t="shared" si="1"/>
        <v>0.16052024388043157</v>
      </c>
      <c r="G45" s="11">
        <v>2016</v>
      </c>
    </row>
    <row r="46" spans="1:7">
      <c r="A46" s="11" t="s">
        <v>39</v>
      </c>
      <c r="B46" s="5">
        <v>3080</v>
      </c>
      <c r="C46" s="33">
        <v>540</v>
      </c>
      <c r="D46" s="5">
        <v>3620</v>
      </c>
      <c r="E46" s="4">
        <f t="shared" si="0"/>
        <v>0.850828729281768</v>
      </c>
      <c r="F46" s="26">
        <f t="shared" si="1"/>
        <v>0.14917127071823205</v>
      </c>
      <c r="G46" s="11">
        <v>2016</v>
      </c>
    </row>
    <row r="47" spans="1:7">
      <c r="A47" s="11" t="s">
        <v>67</v>
      </c>
      <c r="B47" s="5">
        <v>1498</v>
      </c>
      <c r="C47" s="33">
        <v>280</v>
      </c>
      <c r="D47" s="5">
        <v>1778</v>
      </c>
      <c r="E47" s="4">
        <f t="shared" si="0"/>
        <v>0.84251968503937003</v>
      </c>
      <c r="F47" s="26">
        <f t="shared" si="1"/>
        <v>0.15748031496062992</v>
      </c>
      <c r="G47" s="35">
        <v>2016</v>
      </c>
    </row>
    <row r="48" spans="1:7">
      <c r="A48" s="11" t="s">
        <v>40</v>
      </c>
      <c r="B48" s="5">
        <v>10682</v>
      </c>
      <c r="C48" s="33">
        <v>1771</v>
      </c>
      <c r="D48" s="5">
        <v>12453</v>
      </c>
      <c r="E48" s="4">
        <f t="shared" si="0"/>
        <v>0.85778527262507032</v>
      </c>
      <c r="F48" s="26">
        <f t="shared" si="1"/>
        <v>0.14221472737492974</v>
      </c>
      <c r="G48" s="11">
        <v>2016</v>
      </c>
    </row>
    <row r="49" spans="1:8">
      <c r="A49" s="11" t="s">
        <v>41</v>
      </c>
      <c r="B49" s="5">
        <v>7264</v>
      </c>
      <c r="C49" s="33">
        <v>948</v>
      </c>
      <c r="D49" s="5">
        <v>8212</v>
      </c>
      <c r="E49" s="4">
        <f t="shared" si="0"/>
        <v>0.88455918168533854</v>
      </c>
      <c r="F49" s="26">
        <f t="shared" si="1"/>
        <v>0.11544081831466146</v>
      </c>
      <c r="G49" s="11">
        <v>2016</v>
      </c>
    </row>
    <row r="50" spans="1:8">
      <c r="A50" s="11" t="s">
        <v>42</v>
      </c>
      <c r="B50" s="5">
        <v>2848</v>
      </c>
      <c r="C50" s="33">
        <v>583</v>
      </c>
      <c r="D50" s="5">
        <v>3431</v>
      </c>
      <c r="E50" s="4">
        <f t="shared" si="0"/>
        <v>0.83007869425823377</v>
      </c>
      <c r="F50" s="26">
        <f t="shared" si="1"/>
        <v>0.16992130574176625</v>
      </c>
      <c r="G50" s="11">
        <v>2016</v>
      </c>
    </row>
    <row r="51" spans="1:8">
      <c r="A51" s="11" t="s">
        <v>43</v>
      </c>
      <c r="B51" s="5">
        <v>8302</v>
      </c>
      <c r="C51" s="33">
        <v>835</v>
      </c>
      <c r="D51" s="5">
        <v>9137</v>
      </c>
      <c r="E51" s="4">
        <f t="shared" si="0"/>
        <v>0.90861333041479697</v>
      </c>
      <c r="F51" s="26">
        <f t="shared" si="1"/>
        <v>9.1386669585203015E-2</v>
      </c>
      <c r="G51" s="11">
        <v>2016</v>
      </c>
    </row>
    <row r="52" spans="1:8">
      <c r="A52" s="11" t="s">
        <v>44</v>
      </c>
      <c r="B52" s="5">
        <v>917</v>
      </c>
      <c r="C52" s="33">
        <v>149</v>
      </c>
      <c r="D52" s="5">
        <v>1066</v>
      </c>
      <c r="E52" s="4">
        <f t="shared" si="0"/>
        <v>0.86022514071294565</v>
      </c>
      <c r="F52" s="26">
        <f t="shared" si="1"/>
        <v>0.13977485928705441</v>
      </c>
      <c r="G52" s="11">
        <v>2016</v>
      </c>
    </row>
    <row r="53" spans="1:8" ht="17">
      <c r="A53" s="1" t="s">
        <v>68</v>
      </c>
      <c r="B53" s="24">
        <f>SUM(B3:B52)</f>
        <v>533554</v>
      </c>
      <c r="C53" s="34">
        <f t="shared" ref="C53:D53" si="2">SUM(C3:C52)</f>
        <v>81229</v>
      </c>
      <c r="D53" s="24">
        <f t="shared" si="2"/>
        <v>614783</v>
      </c>
      <c r="E53" s="6">
        <f t="shared" si="0"/>
        <v>0.86787370503088079</v>
      </c>
      <c r="F53" s="16">
        <f t="shared" si="1"/>
        <v>0.13212629496911918</v>
      </c>
      <c r="G53" s="27" t="s">
        <v>58</v>
      </c>
    </row>
    <row r="54" spans="1:8">
      <c r="B54" s="44"/>
      <c r="C54" s="45"/>
      <c r="D54" s="44"/>
      <c r="E54" s="12"/>
      <c r="F54" s="12"/>
    </row>
    <row r="55" spans="1:8">
      <c r="A55" s="11" t="s">
        <v>69</v>
      </c>
      <c r="B55" s="44"/>
      <c r="C55" s="45"/>
      <c r="D55" s="44"/>
      <c r="E55" s="12"/>
      <c r="F55" s="12"/>
    </row>
    <row r="56" spans="1:8">
      <c r="A56" s="11" t="s">
        <v>70</v>
      </c>
      <c r="B56" s="44"/>
      <c r="C56" s="45"/>
      <c r="D56" s="44"/>
      <c r="E56" s="12"/>
      <c r="F56" s="12"/>
    </row>
    <row r="57" spans="1:8">
      <c r="A57" s="11" t="s">
        <v>83</v>
      </c>
    </row>
    <row r="59" spans="1:8" s="3" customFormat="1">
      <c r="A59" s="1" t="s">
        <v>56</v>
      </c>
      <c r="B59" s="5"/>
      <c r="C59" s="5"/>
      <c r="D59" s="5"/>
      <c r="E59" s="5"/>
      <c r="F59" s="5"/>
      <c r="G59" s="5"/>
      <c r="H59" s="4"/>
    </row>
    <row r="60" spans="1:8" s="3" customFormat="1">
      <c r="A60" s="11" t="s">
        <v>91</v>
      </c>
      <c r="B60" s="5"/>
      <c r="C60" s="5"/>
      <c r="D60" s="5"/>
      <c r="E60" s="5"/>
      <c r="F60" s="5"/>
      <c r="G60" s="5"/>
      <c r="H60" s="4"/>
    </row>
    <row r="61" spans="1:8">
      <c r="A61" s="43"/>
    </row>
    <row r="62" spans="1:8">
      <c r="A62" s="1" t="s">
        <v>76</v>
      </c>
    </row>
    <row r="63" spans="1:8">
      <c r="A63" s="52" t="s">
        <v>59</v>
      </c>
    </row>
    <row r="64" spans="1:8">
      <c r="A64" s="11" t="s">
        <v>82</v>
      </c>
    </row>
    <row r="65" spans="1:5">
      <c r="A65" s="11" t="s">
        <v>46</v>
      </c>
    </row>
    <row r="66" spans="1:5">
      <c r="A66" s="11" t="s">
        <v>48</v>
      </c>
    </row>
    <row r="67" spans="1:5">
      <c r="A67" s="11" t="s">
        <v>49</v>
      </c>
    </row>
    <row r="69" spans="1:5">
      <c r="A69" s="1" t="s">
        <v>77</v>
      </c>
    </row>
    <row r="70" spans="1:5">
      <c r="A70" s="48" t="s">
        <v>60</v>
      </c>
      <c r="B70" s="48"/>
      <c r="C70" s="48"/>
      <c r="D70" s="48"/>
      <c r="E70" s="48"/>
    </row>
    <row r="71" spans="1:5">
      <c r="A71" s="51" t="s">
        <v>61</v>
      </c>
      <c r="B71" s="51"/>
      <c r="C71" s="51"/>
      <c r="D71" s="51"/>
      <c r="E71" s="51"/>
    </row>
  </sheetData>
  <mergeCells count="3">
    <mergeCell ref="A1:G1"/>
    <mergeCell ref="A70:E70"/>
    <mergeCell ref="A71:E7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9A5B3-335C-5043-8FBE-523F49A84440}">
  <dimension ref="A1:H64"/>
  <sheetViews>
    <sheetView topLeftCell="A35" workbookViewId="0">
      <selection activeCell="A54" sqref="A54"/>
    </sheetView>
  </sheetViews>
  <sheetFormatPr baseColWidth="10" defaultRowHeight="16"/>
  <cols>
    <col min="1" max="1" width="20.83203125" customWidth="1"/>
    <col min="2" max="6" width="20.83203125" style="5" customWidth="1"/>
    <col min="7" max="7" width="22.6640625" style="5" customWidth="1"/>
    <col min="8" max="8" width="33.33203125" style="4" customWidth="1"/>
  </cols>
  <sheetData>
    <row r="1" spans="1:7" s="2" customFormat="1" ht="30" customHeight="1">
      <c r="A1" s="56" t="s">
        <v>62</v>
      </c>
      <c r="B1" s="56"/>
      <c r="C1" s="56"/>
      <c r="D1" s="56"/>
      <c r="E1" s="56"/>
      <c r="F1" s="56"/>
      <c r="G1" s="56"/>
    </row>
    <row r="2" spans="1:7" s="7" customFormat="1" ht="77" customHeight="1">
      <c r="A2" s="7" t="s">
        <v>95</v>
      </c>
      <c r="B2" s="8" t="s">
        <v>103</v>
      </c>
      <c r="C2" s="8" t="s">
        <v>104</v>
      </c>
      <c r="D2" s="8" t="s">
        <v>105</v>
      </c>
      <c r="E2" s="8" t="s">
        <v>106</v>
      </c>
      <c r="F2" s="9" t="s">
        <v>107</v>
      </c>
      <c r="G2" s="7" t="s">
        <v>108</v>
      </c>
    </row>
    <row r="3" spans="1:7">
      <c r="A3" t="s">
        <v>0</v>
      </c>
      <c r="B3" s="5">
        <v>135572</v>
      </c>
      <c r="C3" s="5">
        <v>39740</v>
      </c>
      <c r="D3" s="5">
        <v>220241</v>
      </c>
      <c r="E3" s="5">
        <v>44929</v>
      </c>
      <c r="F3" s="4">
        <v>0.203999255361173</v>
      </c>
      <c r="G3" s="4">
        <f t="shared" ref="G3:G49" si="0">C3/D3</f>
        <v>0.18043870124091335</v>
      </c>
    </row>
    <row r="4" spans="1:7">
      <c r="A4" t="s">
        <v>63</v>
      </c>
      <c r="B4" s="5">
        <v>2181</v>
      </c>
      <c r="C4" s="5">
        <v>510</v>
      </c>
      <c r="D4" s="5">
        <v>3686</v>
      </c>
      <c r="E4" s="5">
        <v>995</v>
      </c>
      <c r="F4" s="4">
        <v>0.26994031470428648</v>
      </c>
      <c r="G4" s="4">
        <f t="shared" si="0"/>
        <v>0.13836136733586543</v>
      </c>
    </row>
    <row r="5" spans="1:7">
      <c r="A5" t="s">
        <v>2</v>
      </c>
      <c r="B5" s="5">
        <v>153504</v>
      </c>
      <c r="C5" s="5">
        <v>46162</v>
      </c>
      <c r="D5" s="5">
        <v>199666</v>
      </c>
      <c r="E5" s="31">
        <v>0</v>
      </c>
      <c r="F5" s="4">
        <v>0</v>
      </c>
      <c r="G5" s="4">
        <f t="shared" si="0"/>
        <v>0.23119609748279626</v>
      </c>
    </row>
    <row r="6" spans="1:7">
      <c r="A6" t="s">
        <v>3</v>
      </c>
      <c r="B6" s="5">
        <v>111121</v>
      </c>
      <c r="C6" s="5">
        <v>27322</v>
      </c>
      <c r="D6" s="5">
        <v>189343</v>
      </c>
      <c r="E6" s="5">
        <v>50900</v>
      </c>
      <c r="F6" s="4">
        <v>0.26882430298453069</v>
      </c>
      <c r="G6" s="4">
        <f t="shared" si="0"/>
        <v>0.14429897065114633</v>
      </c>
    </row>
    <row r="7" spans="1:7">
      <c r="A7" t="s">
        <v>4</v>
      </c>
      <c r="B7" s="5">
        <v>696744</v>
      </c>
      <c r="C7" s="5">
        <v>186571</v>
      </c>
      <c r="D7" s="5">
        <v>918135</v>
      </c>
      <c r="E7" s="5">
        <v>34820</v>
      </c>
      <c r="F7" s="4">
        <v>3.792470606174473E-2</v>
      </c>
      <c r="G7" s="4">
        <f t="shared" si="0"/>
        <v>0.20320650013342265</v>
      </c>
    </row>
    <row r="8" spans="1:7">
      <c r="A8" t="s">
        <v>5</v>
      </c>
      <c r="B8" s="5">
        <v>136903</v>
      </c>
      <c r="C8" s="5">
        <v>44204</v>
      </c>
      <c r="D8" s="5">
        <v>185884</v>
      </c>
      <c r="E8" s="5">
        <v>4777</v>
      </c>
      <c r="F8" s="4">
        <v>2.5698822921822212E-2</v>
      </c>
      <c r="G8" s="4">
        <f t="shared" si="0"/>
        <v>0.23780422198790643</v>
      </c>
    </row>
    <row r="9" spans="1:7" s="2" customFormat="1">
      <c r="A9" s="2" t="s">
        <v>45</v>
      </c>
      <c r="B9" s="5">
        <v>10678</v>
      </c>
      <c r="C9" s="5">
        <v>1560</v>
      </c>
      <c r="D9" s="5">
        <v>12238</v>
      </c>
      <c r="E9" s="31">
        <v>0</v>
      </c>
      <c r="F9" s="4">
        <v>0</v>
      </c>
      <c r="G9" s="4">
        <f t="shared" si="0"/>
        <v>0.12747180911913711</v>
      </c>
    </row>
    <row r="10" spans="1:7">
      <c r="A10" t="s">
        <v>6</v>
      </c>
      <c r="B10" s="5">
        <v>485459</v>
      </c>
      <c r="C10" s="5">
        <v>121336</v>
      </c>
      <c r="D10" s="5">
        <v>650860</v>
      </c>
      <c r="E10" s="5">
        <v>44065</v>
      </c>
      <c r="F10" s="4">
        <v>6.7702731770273181E-2</v>
      </c>
      <c r="G10" s="4">
        <f t="shared" si="0"/>
        <v>0.18642411578526871</v>
      </c>
    </row>
    <row r="11" spans="1:7">
      <c r="A11" t="s">
        <v>7</v>
      </c>
      <c r="B11" s="5">
        <v>336713</v>
      </c>
      <c r="C11" s="5">
        <v>84398</v>
      </c>
      <c r="D11" s="5">
        <v>472237</v>
      </c>
      <c r="E11" s="5">
        <v>51126</v>
      </c>
      <c r="F11" s="4">
        <v>0.10826343552072371</v>
      </c>
      <c r="G11" s="4">
        <f t="shared" si="0"/>
        <v>0.17871958359891327</v>
      </c>
    </row>
    <row r="12" spans="1:7">
      <c r="A12" t="s">
        <v>8</v>
      </c>
      <c r="B12" s="5">
        <v>26646</v>
      </c>
      <c r="C12" s="5">
        <v>11323</v>
      </c>
      <c r="D12" s="5">
        <v>50384</v>
      </c>
      <c r="E12" s="5">
        <v>12415</v>
      </c>
      <c r="F12" s="4">
        <v>0.24640758971101936</v>
      </c>
      <c r="G12" s="4">
        <f t="shared" si="0"/>
        <v>0.22473404255319149</v>
      </c>
    </row>
    <row r="13" spans="1:7">
      <c r="A13" t="s">
        <v>9</v>
      </c>
      <c r="B13" s="5">
        <v>162481</v>
      </c>
      <c r="C13" s="5">
        <v>33875</v>
      </c>
      <c r="D13" s="5">
        <v>289171</v>
      </c>
      <c r="E13" s="5">
        <v>92815</v>
      </c>
      <c r="F13" s="4">
        <v>0.32096925348669125</v>
      </c>
      <c r="G13" s="4">
        <f t="shared" si="0"/>
        <v>0.11714521857309343</v>
      </c>
    </row>
    <row r="14" spans="1:7">
      <c r="A14" t="s">
        <v>10</v>
      </c>
      <c r="B14" s="5">
        <v>88590</v>
      </c>
      <c r="C14" s="5">
        <v>27520</v>
      </c>
      <c r="D14" s="5">
        <v>246788</v>
      </c>
      <c r="E14" s="5">
        <v>130678</v>
      </c>
      <c r="F14" s="4">
        <v>0.52951521143653657</v>
      </c>
      <c r="G14" s="4">
        <f t="shared" si="0"/>
        <v>0.11151271536703568</v>
      </c>
    </row>
    <row r="15" spans="1:7">
      <c r="A15" t="s">
        <v>11</v>
      </c>
      <c r="B15" s="5">
        <v>79588</v>
      </c>
      <c r="C15" s="5">
        <v>25998</v>
      </c>
      <c r="D15" s="5">
        <v>119009</v>
      </c>
      <c r="E15" s="5">
        <v>13423</v>
      </c>
      <c r="F15" s="4">
        <v>0.11278978900755406</v>
      </c>
      <c r="G15" s="4">
        <f t="shared" si="0"/>
        <v>0.21845406649917234</v>
      </c>
    </row>
    <row r="16" spans="1:7">
      <c r="A16" t="s">
        <v>12</v>
      </c>
      <c r="B16" s="5">
        <v>82185</v>
      </c>
      <c r="C16" s="5">
        <v>24640</v>
      </c>
      <c r="D16" s="5">
        <v>141504</v>
      </c>
      <c r="E16" s="5">
        <v>34679</v>
      </c>
      <c r="F16" s="4">
        <v>0.24507434418815016</v>
      </c>
      <c r="G16" s="4">
        <f t="shared" si="0"/>
        <v>0.17412935323383086</v>
      </c>
    </row>
    <row r="17" spans="1:7">
      <c r="A17" t="s">
        <v>13</v>
      </c>
      <c r="B17" s="5">
        <v>345772</v>
      </c>
      <c r="C17" s="5">
        <v>104403</v>
      </c>
      <c r="D17" s="5">
        <v>455885</v>
      </c>
      <c r="E17" s="5">
        <v>5710</v>
      </c>
      <c r="F17" s="4">
        <v>1.2525088564001887E-2</v>
      </c>
      <c r="G17" s="4">
        <f t="shared" si="0"/>
        <v>0.22901170251269509</v>
      </c>
    </row>
    <row r="18" spans="1:7">
      <c r="A18" t="s">
        <v>14</v>
      </c>
      <c r="B18" s="5">
        <v>182919</v>
      </c>
      <c r="C18" s="5">
        <v>45935</v>
      </c>
      <c r="D18" s="5">
        <v>283558</v>
      </c>
      <c r="E18" s="5">
        <v>54704</v>
      </c>
      <c r="F18" s="4">
        <v>0.19291996699088018</v>
      </c>
      <c r="G18" s="4">
        <f t="shared" si="0"/>
        <v>0.16199507684494882</v>
      </c>
    </row>
    <row r="19" spans="1:7">
      <c r="A19" t="s">
        <v>15</v>
      </c>
      <c r="B19" s="5">
        <v>14898</v>
      </c>
      <c r="C19" s="5">
        <v>5422</v>
      </c>
      <c r="D19" s="5">
        <v>20320</v>
      </c>
      <c r="E19" s="31">
        <v>0</v>
      </c>
      <c r="F19" s="4">
        <v>0</v>
      </c>
      <c r="G19" s="4">
        <f t="shared" si="0"/>
        <v>0.26683070866141734</v>
      </c>
    </row>
    <row r="20" spans="1:7">
      <c r="A20" t="s">
        <v>16</v>
      </c>
      <c r="B20" s="5">
        <v>125031</v>
      </c>
      <c r="C20" s="5">
        <v>27711</v>
      </c>
      <c r="D20" s="5">
        <v>161201</v>
      </c>
      <c r="E20" s="5">
        <v>8459</v>
      </c>
      <c r="F20" s="4">
        <v>5.2474860577787982E-2</v>
      </c>
      <c r="G20" s="4">
        <f t="shared" si="0"/>
        <v>0.17190340010297703</v>
      </c>
    </row>
    <row r="21" spans="1:7">
      <c r="A21" t="s">
        <v>17</v>
      </c>
      <c r="B21" s="5">
        <v>54941</v>
      </c>
      <c r="C21" s="5">
        <v>4323</v>
      </c>
      <c r="D21" s="5">
        <v>74248</v>
      </c>
      <c r="E21" s="5">
        <v>14984</v>
      </c>
      <c r="F21" s="4">
        <v>0.20181014976834394</v>
      </c>
      <c r="G21" s="4">
        <f t="shared" si="0"/>
        <v>5.8223790539812519E-2</v>
      </c>
    </row>
    <row r="22" spans="1:7">
      <c r="A22" s="3" t="s">
        <v>18</v>
      </c>
      <c r="B22" s="5">
        <v>189195</v>
      </c>
      <c r="C22" s="5">
        <v>51240</v>
      </c>
      <c r="D22" s="5">
        <v>294992</v>
      </c>
      <c r="E22" s="5">
        <v>54557</v>
      </c>
      <c r="F22" s="4">
        <v>0.18494399848131474</v>
      </c>
      <c r="G22" s="4">
        <f t="shared" si="0"/>
        <v>0.17369962575256279</v>
      </c>
    </row>
    <row r="23" spans="1:7">
      <c r="A23" t="s">
        <v>19</v>
      </c>
      <c r="B23" s="5">
        <v>126696</v>
      </c>
      <c r="C23" s="5">
        <v>36230</v>
      </c>
      <c r="D23" s="5">
        <v>180365</v>
      </c>
      <c r="E23" s="5">
        <v>17439</v>
      </c>
      <c r="F23" s="4">
        <v>9.6687273029689796E-2</v>
      </c>
      <c r="G23" s="4">
        <f t="shared" si="0"/>
        <v>0.20087045712860033</v>
      </c>
    </row>
    <row r="24" spans="1:7">
      <c r="A24" t="s">
        <v>20</v>
      </c>
      <c r="B24" s="5">
        <v>71196</v>
      </c>
      <c r="C24" s="5">
        <v>17207</v>
      </c>
      <c r="D24" s="5">
        <v>99679</v>
      </c>
      <c r="E24" s="5">
        <v>11276</v>
      </c>
      <c r="F24" s="4">
        <v>0.11312312523199471</v>
      </c>
      <c r="G24" s="4">
        <f t="shared" si="0"/>
        <v>0.17262412343623029</v>
      </c>
    </row>
    <row r="25" spans="1:7">
      <c r="A25" t="s">
        <v>21</v>
      </c>
      <c r="B25" s="5">
        <v>138750</v>
      </c>
      <c r="C25" s="5">
        <v>36395</v>
      </c>
      <c r="D25" s="5">
        <v>231724</v>
      </c>
      <c r="E25" s="5">
        <v>56579</v>
      </c>
      <c r="F25" s="4">
        <v>0.2441654727175433</v>
      </c>
      <c r="G25" s="4">
        <f t="shared" si="0"/>
        <v>0.15706184944157706</v>
      </c>
    </row>
    <row r="26" spans="1:7">
      <c r="A26" t="s">
        <v>22</v>
      </c>
      <c r="B26" s="5">
        <v>21414</v>
      </c>
      <c r="C26" s="5">
        <v>7755</v>
      </c>
      <c r="D26" s="5">
        <v>38973</v>
      </c>
      <c r="E26" s="5">
        <v>9804</v>
      </c>
      <c r="F26" s="4">
        <v>0.25155877145716266</v>
      </c>
      <c r="G26" s="4">
        <f t="shared" si="0"/>
        <v>0.19898391193903472</v>
      </c>
    </row>
    <row r="27" spans="1:7">
      <c r="A27" t="s">
        <v>23</v>
      </c>
      <c r="B27" s="5">
        <v>53446</v>
      </c>
      <c r="C27" s="5">
        <v>16902</v>
      </c>
      <c r="D27" s="5">
        <v>70762</v>
      </c>
      <c r="E27" s="5">
        <v>414</v>
      </c>
      <c r="F27" s="4">
        <v>5.8505977784686697E-3</v>
      </c>
      <c r="G27" s="4">
        <f t="shared" si="0"/>
        <v>0.23885701365139481</v>
      </c>
    </row>
    <row r="28" spans="1:7">
      <c r="A28" t="s">
        <v>24</v>
      </c>
      <c r="B28" s="5">
        <v>94070</v>
      </c>
      <c r="C28" s="5">
        <v>34374</v>
      </c>
      <c r="D28" s="5">
        <v>146326</v>
      </c>
      <c r="E28" s="5">
        <v>17882</v>
      </c>
      <c r="F28" s="4">
        <v>0.12220657982860189</v>
      </c>
      <c r="G28" s="4">
        <f t="shared" si="0"/>
        <v>0.23491382256058391</v>
      </c>
    </row>
    <row r="29" spans="1:7">
      <c r="A29" t="s">
        <v>25</v>
      </c>
      <c r="B29" s="5">
        <v>16455</v>
      </c>
      <c r="C29" s="5">
        <v>5732</v>
      </c>
      <c r="D29" s="5">
        <v>22187</v>
      </c>
      <c r="E29" s="31">
        <v>0</v>
      </c>
      <c r="F29" s="4">
        <v>0</v>
      </c>
      <c r="G29" s="4">
        <f t="shared" si="0"/>
        <v>0.25834948393203228</v>
      </c>
    </row>
    <row r="30" spans="1:7">
      <c r="A30" t="s">
        <v>26</v>
      </c>
      <c r="B30" s="5">
        <v>116370</v>
      </c>
      <c r="C30" s="5">
        <v>18037</v>
      </c>
      <c r="D30" s="5">
        <v>134407</v>
      </c>
      <c r="E30" s="31">
        <v>0</v>
      </c>
      <c r="F30" s="4">
        <v>0</v>
      </c>
      <c r="G30" s="4">
        <f t="shared" si="0"/>
        <v>0.13419687962680515</v>
      </c>
    </row>
    <row r="31" spans="1:7">
      <c r="A31" t="s">
        <v>27</v>
      </c>
      <c r="B31" s="5">
        <v>73866</v>
      </c>
      <c r="C31" s="5">
        <v>20171</v>
      </c>
      <c r="D31" s="5">
        <v>98027</v>
      </c>
      <c r="E31" s="5">
        <v>3990</v>
      </c>
      <c r="F31" s="4">
        <v>4.0703071602721699E-2</v>
      </c>
      <c r="G31" s="4">
        <f t="shared" si="0"/>
        <v>0.20576983892192968</v>
      </c>
    </row>
    <row r="32" spans="1:7">
      <c r="A32" t="s">
        <v>28</v>
      </c>
      <c r="B32" s="5">
        <v>147142</v>
      </c>
      <c r="C32" s="5">
        <v>28241</v>
      </c>
      <c r="D32" s="5">
        <v>190660</v>
      </c>
      <c r="E32" s="5">
        <v>15277</v>
      </c>
      <c r="F32" s="4">
        <v>8.0126927514948071E-2</v>
      </c>
      <c r="G32" s="4">
        <f t="shared" si="0"/>
        <v>0.14812231196894995</v>
      </c>
    </row>
    <row r="33" spans="1:7">
      <c r="A33" t="s">
        <v>29</v>
      </c>
      <c r="B33" s="5">
        <v>216260</v>
      </c>
      <c r="C33" s="5">
        <v>65085</v>
      </c>
      <c r="D33" s="5">
        <v>416593</v>
      </c>
      <c r="E33" s="5">
        <v>135248</v>
      </c>
      <c r="F33" s="4">
        <v>0.32465259857942885</v>
      </c>
      <c r="G33" s="4">
        <f t="shared" si="0"/>
        <v>0.15623162175072552</v>
      </c>
    </row>
    <row r="34" spans="1:7">
      <c r="A34" t="s">
        <v>30</v>
      </c>
      <c r="B34" s="5">
        <v>17209</v>
      </c>
      <c r="C34" s="5">
        <v>3857</v>
      </c>
      <c r="D34" s="5">
        <v>29357</v>
      </c>
      <c r="E34" s="5">
        <v>8291</v>
      </c>
      <c r="F34" s="4">
        <v>0.28241986579010114</v>
      </c>
      <c r="G34" s="4">
        <f t="shared" si="0"/>
        <v>0.13138263446537451</v>
      </c>
    </row>
    <row r="35" spans="1:7">
      <c r="A35" t="s">
        <v>31</v>
      </c>
      <c r="B35" s="5">
        <v>261738</v>
      </c>
      <c r="C35" s="5">
        <v>79848</v>
      </c>
      <c r="D35" s="5">
        <v>391534</v>
      </c>
      <c r="E35" s="5">
        <v>49948</v>
      </c>
      <c r="F35" s="4">
        <v>0.12757001946191135</v>
      </c>
      <c r="G35" s="4">
        <f t="shared" si="0"/>
        <v>0.20393631204442014</v>
      </c>
    </row>
    <row r="36" spans="1:7">
      <c r="A36" t="s">
        <v>32</v>
      </c>
      <c r="B36" s="5">
        <v>77108</v>
      </c>
      <c r="C36" s="5">
        <v>23453</v>
      </c>
      <c r="D36" s="5">
        <v>173444</v>
      </c>
      <c r="E36" s="5">
        <v>72883</v>
      </c>
      <c r="F36" s="4">
        <v>0.42021055787458778</v>
      </c>
      <c r="G36" s="4">
        <f t="shared" si="0"/>
        <v>0.13521943682110651</v>
      </c>
    </row>
    <row r="37" spans="1:7">
      <c r="A37" t="s">
        <v>33</v>
      </c>
      <c r="B37" s="5">
        <v>119328</v>
      </c>
      <c r="C37" s="5">
        <v>38292</v>
      </c>
      <c r="D37" s="5">
        <v>170379</v>
      </c>
      <c r="E37" s="5">
        <v>12759</v>
      </c>
      <c r="F37" s="4">
        <v>7.4885989470533335E-2</v>
      </c>
      <c r="G37" s="4">
        <f t="shared" si="0"/>
        <v>0.22474600743049319</v>
      </c>
    </row>
    <row r="38" spans="1:7">
      <c r="A38" t="s">
        <v>34</v>
      </c>
      <c r="B38" s="5">
        <v>125176</v>
      </c>
      <c r="C38" s="5">
        <v>34698</v>
      </c>
      <c r="D38" s="5">
        <v>193275</v>
      </c>
      <c r="E38" s="5">
        <v>33401</v>
      </c>
      <c r="F38" s="4">
        <v>0.17281593584271115</v>
      </c>
      <c r="G38" s="4">
        <f t="shared" si="0"/>
        <v>0.17952658129608071</v>
      </c>
    </row>
    <row r="39" spans="1:7">
      <c r="A39" t="s">
        <v>35</v>
      </c>
      <c r="B39" s="5">
        <v>249280</v>
      </c>
      <c r="C39" s="5">
        <v>45045</v>
      </c>
      <c r="D39" s="5">
        <v>323805</v>
      </c>
      <c r="E39" s="5">
        <v>29480</v>
      </c>
      <c r="F39" s="4">
        <v>9.1042448387146591E-2</v>
      </c>
      <c r="G39" s="4">
        <f t="shared" si="0"/>
        <v>0.13911150229304675</v>
      </c>
    </row>
    <row r="40" spans="1:7">
      <c r="A40" t="s">
        <v>36</v>
      </c>
      <c r="B40" s="5">
        <v>42840</v>
      </c>
      <c r="C40" s="5">
        <v>14011</v>
      </c>
      <c r="D40" s="5">
        <v>56851</v>
      </c>
      <c r="E40" s="31">
        <v>0</v>
      </c>
      <c r="F40" s="4">
        <v>0</v>
      </c>
      <c r="G40" s="4">
        <f t="shared" si="0"/>
        <v>0.2464512497581397</v>
      </c>
    </row>
    <row r="41" spans="1:7">
      <c r="A41" t="s">
        <v>37</v>
      </c>
      <c r="B41" s="5">
        <v>293343</v>
      </c>
      <c r="C41" s="5">
        <v>94544</v>
      </c>
      <c r="D41" s="5">
        <v>394846</v>
      </c>
      <c r="E41" s="5">
        <v>6959</v>
      </c>
      <c r="F41" s="4">
        <v>1.7624592879249126E-2</v>
      </c>
      <c r="G41" s="4">
        <f t="shared" si="0"/>
        <v>0.23944525207296008</v>
      </c>
    </row>
    <row r="42" spans="1:7">
      <c r="A42" t="s">
        <v>38</v>
      </c>
      <c r="B42" s="5">
        <v>573276</v>
      </c>
      <c r="C42" s="5">
        <v>145430</v>
      </c>
      <c r="D42" s="5">
        <v>1048880</v>
      </c>
      <c r="E42" s="5">
        <v>330174</v>
      </c>
      <c r="F42" s="4">
        <v>0.31478720158645412</v>
      </c>
      <c r="G42" s="4">
        <f t="shared" si="0"/>
        <v>0.13865265807337351</v>
      </c>
    </row>
    <row r="43" spans="1:7">
      <c r="A43" t="s">
        <v>39</v>
      </c>
      <c r="B43" s="5">
        <v>39648</v>
      </c>
      <c r="C43" s="5">
        <v>14165</v>
      </c>
      <c r="D43" s="5">
        <v>86993</v>
      </c>
      <c r="E43" s="5">
        <v>33180</v>
      </c>
      <c r="F43" s="4">
        <v>0.3814099985056269</v>
      </c>
      <c r="G43" s="4">
        <f t="shared" si="0"/>
        <v>0.16282919315347211</v>
      </c>
    </row>
    <row r="44" spans="1:7">
      <c r="A44" t="s">
        <v>40</v>
      </c>
      <c r="B44" s="5">
        <v>217645</v>
      </c>
      <c r="C44" s="5">
        <v>51266</v>
      </c>
      <c r="D44" s="5">
        <v>286630</v>
      </c>
      <c r="E44" s="5">
        <v>17719</v>
      </c>
      <c r="F44" s="4">
        <v>6.1818372117363851E-2</v>
      </c>
      <c r="G44" s="4">
        <f t="shared" si="0"/>
        <v>0.17885776087639116</v>
      </c>
    </row>
    <row r="45" spans="1:7">
      <c r="A45" t="s">
        <v>41</v>
      </c>
      <c r="B45" s="5">
        <v>178930</v>
      </c>
      <c r="C45" s="5">
        <v>62503</v>
      </c>
      <c r="D45" s="5">
        <v>271094</v>
      </c>
      <c r="E45" s="5">
        <v>29661</v>
      </c>
      <c r="F45" s="4">
        <v>0.10941223339505854</v>
      </c>
      <c r="G45" s="4">
        <f t="shared" si="0"/>
        <v>0.23055840409599623</v>
      </c>
    </row>
    <row r="46" spans="1:7">
      <c r="A46" t="s">
        <v>42</v>
      </c>
      <c r="B46" s="5">
        <v>32552</v>
      </c>
      <c r="C46" s="5">
        <v>11201</v>
      </c>
      <c r="D46" s="5">
        <v>46210</v>
      </c>
      <c r="E46" s="5">
        <v>2457</v>
      </c>
      <c r="F46" s="4">
        <v>5.3170309456827526E-2</v>
      </c>
      <c r="G46" s="4">
        <f t="shared" si="0"/>
        <v>0.24239342133737285</v>
      </c>
    </row>
    <row r="47" spans="1:7">
      <c r="A47" t="s">
        <v>43</v>
      </c>
      <c r="B47" s="5">
        <v>137932</v>
      </c>
      <c r="C47" s="5">
        <v>34906</v>
      </c>
      <c r="D47" s="5">
        <v>195505</v>
      </c>
      <c r="E47" s="5">
        <v>22667</v>
      </c>
      <c r="F47" s="4">
        <v>0.11594076877829211</v>
      </c>
      <c r="G47" s="4">
        <f t="shared" si="0"/>
        <v>0.17854274826730773</v>
      </c>
    </row>
    <row r="48" spans="1:7">
      <c r="A48" t="s">
        <v>44</v>
      </c>
      <c r="B48" s="5">
        <v>10443</v>
      </c>
      <c r="C48" s="5">
        <v>2580</v>
      </c>
      <c r="D48" s="5">
        <v>30803</v>
      </c>
      <c r="E48" s="5">
        <v>17780</v>
      </c>
      <c r="F48" s="4">
        <v>0.57721650488588772</v>
      </c>
      <c r="G48" s="4">
        <f t="shared" si="0"/>
        <v>8.3758075512125441E-2</v>
      </c>
    </row>
    <row r="49" spans="1:8">
      <c r="A49" s="1" t="s">
        <v>64</v>
      </c>
      <c r="B49" s="25">
        <v>6862556</v>
      </c>
      <c r="C49" s="25">
        <v>1854561</v>
      </c>
      <c r="D49" s="25">
        <v>10306421</v>
      </c>
      <c r="E49" s="25">
        <v>1589304</v>
      </c>
      <c r="F49" s="6">
        <v>0.15420522798360362</v>
      </c>
      <c r="G49" s="6">
        <f t="shared" si="0"/>
        <v>0.17994229034501891</v>
      </c>
    </row>
    <row r="50" spans="1:8" s="3" customFormat="1">
      <c r="A50" s="1"/>
      <c r="B50" s="5"/>
      <c r="C50" s="5"/>
      <c r="D50" s="5"/>
      <c r="E50" s="5"/>
      <c r="F50" s="4"/>
      <c r="G50" s="4"/>
      <c r="H50" s="4"/>
    </row>
    <row r="51" spans="1:8" s="3" customFormat="1">
      <c r="A51" s="1" t="s">
        <v>55</v>
      </c>
      <c r="B51" s="5"/>
      <c r="C51" s="5"/>
      <c r="D51" s="5"/>
      <c r="E51" s="5"/>
      <c r="F51" s="4"/>
      <c r="G51" s="4"/>
      <c r="H51" s="4"/>
    </row>
    <row r="52" spans="1:8">
      <c r="A52" s="11" t="s">
        <v>73</v>
      </c>
    </row>
    <row r="53" spans="1:8" s="3" customFormat="1">
      <c r="A53" t="s">
        <v>65</v>
      </c>
      <c r="B53" s="5"/>
      <c r="C53" s="5"/>
      <c r="D53" s="5"/>
      <c r="E53" s="5"/>
      <c r="F53" s="5"/>
      <c r="G53" s="5"/>
      <c r="H53" s="4"/>
    </row>
    <row r="54" spans="1:8" s="3" customFormat="1">
      <c r="A54" s="10" t="s">
        <v>81</v>
      </c>
      <c r="B54" s="5"/>
      <c r="C54" s="5"/>
      <c r="D54" s="5"/>
      <c r="E54" s="5"/>
      <c r="F54" s="5"/>
      <c r="G54" s="5"/>
      <c r="H54" s="4"/>
    </row>
    <row r="55" spans="1:8" s="3" customFormat="1">
      <c r="A55" s="10"/>
      <c r="B55" s="5"/>
      <c r="C55" s="5"/>
      <c r="D55" s="5"/>
      <c r="E55" s="5"/>
      <c r="F55" s="5"/>
      <c r="G55" s="5"/>
      <c r="H55" s="4"/>
    </row>
    <row r="56" spans="1:8" s="3" customFormat="1">
      <c r="A56" s="1" t="s">
        <v>56</v>
      </c>
      <c r="B56" s="5"/>
      <c r="C56" s="5"/>
      <c r="D56" s="5"/>
      <c r="E56" s="5"/>
      <c r="F56" s="5"/>
      <c r="G56" s="5"/>
      <c r="H56" s="4"/>
    </row>
    <row r="57" spans="1:8">
      <c r="A57" s="11" t="s">
        <v>79</v>
      </c>
    </row>
    <row r="58" spans="1:8" s="3" customFormat="1">
      <c r="A58" s="11"/>
      <c r="B58" s="5"/>
      <c r="C58" s="5"/>
      <c r="D58" s="5"/>
      <c r="E58" s="5"/>
      <c r="F58" s="5"/>
      <c r="G58" s="5"/>
      <c r="H58" s="4"/>
    </row>
    <row r="59" spans="1:8" s="3" customFormat="1">
      <c r="A59" s="1" t="s">
        <v>78</v>
      </c>
      <c r="B59" s="5"/>
      <c r="C59" s="5"/>
      <c r="D59" s="5"/>
      <c r="E59" s="5"/>
      <c r="F59" s="5"/>
      <c r="G59" s="5"/>
      <c r="H59" s="4"/>
    </row>
    <row r="60" spans="1:8">
      <c r="A60" s="11" t="s">
        <v>80</v>
      </c>
    </row>
    <row r="63" spans="1:8">
      <c r="A63" s="10"/>
    </row>
    <row r="64" spans="1:8">
      <c r="A64" s="10"/>
    </row>
  </sheetData>
  <mergeCells count="1">
    <mergeCell ref="A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89E22-1DD9-0040-94DB-D34D6E7CBCA9}">
  <dimension ref="A1:G78"/>
  <sheetViews>
    <sheetView workbookViewId="0">
      <selection activeCell="J22" sqref="J22"/>
    </sheetView>
  </sheetViews>
  <sheetFormatPr baseColWidth="10" defaultRowHeight="16"/>
  <cols>
    <col min="1" max="4" width="20.83203125" style="3" customWidth="1"/>
    <col min="5" max="5" width="22.5" style="3" customWidth="1"/>
    <col min="6" max="6" width="20.83203125" style="3" customWidth="1"/>
    <col min="7" max="7" width="23.5" style="3" customWidth="1"/>
    <col min="8" max="16384" width="10.83203125" style="3"/>
  </cols>
  <sheetData>
    <row r="1" spans="1:7" ht="22" customHeight="1">
      <c r="B1" s="40" t="s">
        <v>94</v>
      </c>
      <c r="C1" s="40"/>
      <c r="D1" s="41" t="s">
        <v>93</v>
      </c>
      <c r="E1" s="41"/>
      <c r="F1" s="42" t="s">
        <v>102</v>
      </c>
      <c r="G1" s="42"/>
    </row>
    <row r="2" spans="1:7" ht="91" customHeight="1">
      <c r="A2" s="7" t="s">
        <v>95</v>
      </c>
      <c r="B2" s="7" t="s">
        <v>96</v>
      </c>
      <c r="C2" s="7" t="s">
        <v>99</v>
      </c>
      <c r="D2" s="8" t="s">
        <v>97</v>
      </c>
      <c r="E2" s="7" t="s">
        <v>98</v>
      </c>
      <c r="F2" s="7" t="s">
        <v>100</v>
      </c>
      <c r="G2" s="7" t="s">
        <v>101</v>
      </c>
    </row>
    <row r="3" spans="1:7">
      <c r="A3" s="3" t="s">
        <v>0</v>
      </c>
      <c r="B3" s="5">
        <v>2013</v>
      </c>
      <c r="C3" s="26">
        <v>0.14385764310726792</v>
      </c>
      <c r="D3" s="22">
        <v>39740</v>
      </c>
      <c r="E3" s="20">
        <v>0.18043870124091335</v>
      </c>
      <c r="F3" s="13">
        <v>41753</v>
      </c>
      <c r="G3" s="4">
        <v>0.17825337056106286</v>
      </c>
    </row>
    <row r="4" spans="1:7">
      <c r="A4" s="3" t="s">
        <v>71</v>
      </c>
      <c r="B4" s="5">
        <v>2181</v>
      </c>
      <c r="C4" s="26">
        <v>0.22108464267612774</v>
      </c>
      <c r="D4" s="22">
        <v>510</v>
      </c>
      <c r="E4" s="20">
        <v>0.13836136733586543</v>
      </c>
      <c r="F4" s="13">
        <v>2691</v>
      </c>
      <c r="G4" s="18">
        <v>0.19858313039628073</v>
      </c>
    </row>
    <row r="5" spans="1:7">
      <c r="A5" s="3" t="s">
        <v>2</v>
      </c>
      <c r="B5" s="5">
        <v>2707</v>
      </c>
      <c r="C5" s="26">
        <v>0.14375995751460435</v>
      </c>
      <c r="D5" s="22">
        <v>46162</v>
      </c>
      <c r="E5" s="20">
        <v>0.23119609748279626</v>
      </c>
      <c r="F5" s="13">
        <v>48869</v>
      </c>
      <c r="G5" s="18">
        <v>0.22366084504979497</v>
      </c>
    </row>
    <row r="6" spans="1:7">
      <c r="A6" s="3" t="s">
        <v>3</v>
      </c>
      <c r="B6" s="5">
        <v>4456</v>
      </c>
      <c r="C6" s="26">
        <v>0.15418685121107267</v>
      </c>
      <c r="D6" s="22">
        <v>27322</v>
      </c>
      <c r="E6" s="20">
        <v>0.14429897065114633</v>
      </c>
      <c r="F6" s="13">
        <v>31778</v>
      </c>
      <c r="G6" s="19">
        <v>0.14560833566254131</v>
      </c>
    </row>
    <row r="7" spans="1:7">
      <c r="A7" s="3" t="s">
        <v>4</v>
      </c>
      <c r="B7" s="5">
        <v>2495</v>
      </c>
      <c r="C7" s="26">
        <v>6.927861387238296E-2</v>
      </c>
      <c r="D7" s="22">
        <v>186571</v>
      </c>
      <c r="E7" s="20">
        <v>0.20320650013342265</v>
      </c>
      <c r="F7" s="13">
        <v>189066</v>
      </c>
      <c r="G7" s="18">
        <v>0.19815144175595217</v>
      </c>
    </row>
    <row r="8" spans="1:7">
      <c r="A8" s="3" t="s">
        <v>5</v>
      </c>
      <c r="B8" s="5">
        <v>1178</v>
      </c>
      <c r="C8" s="26">
        <v>0.13023770038695412</v>
      </c>
      <c r="D8" s="22">
        <v>44204</v>
      </c>
      <c r="E8" s="20">
        <v>0.23780422198790643</v>
      </c>
      <c r="F8" s="13">
        <v>45382</v>
      </c>
      <c r="G8" s="18">
        <v>0.23281297292860478</v>
      </c>
    </row>
    <row r="9" spans="1:7">
      <c r="A9" s="3" t="s">
        <v>50</v>
      </c>
      <c r="B9" s="5">
        <v>1281</v>
      </c>
      <c r="C9" s="26">
        <v>0.12901601369725046</v>
      </c>
      <c r="D9" s="28" t="s">
        <v>57</v>
      </c>
      <c r="E9" s="28" t="s">
        <v>57</v>
      </c>
      <c r="F9" s="28" t="s">
        <v>57</v>
      </c>
      <c r="G9" s="28" t="s">
        <v>57</v>
      </c>
    </row>
    <row r="10" spans="1:7">
      <c r="A10" s="3" t="s">
        <v>51</v>
      </c>
      <c r="B10" s="5">
        <v>1749</v>
      </c>
      <c r="C10" s="26">
        <v>0.1881859264041317</v>
      </c>
      <c r="D10" s="28" t="s">
        <v>57</v>
      </c>
      <c r="E10" s="28" t="s">
        <v>57</v>
      </c>
      <c r="F10" s="28" t="s">
        <v>57</v>
      </c>
      <c r="G10" s="28" t="s">
        <v>57</v>
      </c>
    </row>
    <row r="11" spans="1:7">
      <c r="A11" s="3" t="s">
        <v>6</v>
      </c>
      <c r="B11" s="5">
        <v>3670</v>
      </c>
      <c r="C11" s="26">
        <v>0.11539066184562176</v>
      </c>
      <c r="D11" s="22">
        <v>121336</v>
      </c>
      <c r="E11" s="20">
        <v>0.18642411578526871</v>
      </c>
      <c r="F11" s="13">
        <v>125006</v>
      </c>
      <c r="G11" s="19">
        <v>0.18311470486988493</v>
      </c>
    </row>
    <row r="12" spans="1:7">
      <c r="A12" s="3" t="s">
        <v>7</v>
      </c>
      <c r="B12" s="5">
        <v>1931</v>
      </c>
      <c r="C12" s="26">
        <v>0.11462661759468123</v>
      </c>
      <c r="D12" s="22">
        <v>84398</v>
      </c>
      <c r="E12" s="20">
        <v>0.17871958359891327</v>
      </c>
      <c r="F12" s="13">
        <v>86329</v>
      </c>
      <c r="G12" s="19">
        <v>0.17651196218228807</v>
      </c>
    </row>
    <row r="13" spans="1:7">
      <c r="A13" s="3" t="s">
        <v>52</v>
      </c>
      <c r="B13" s="5">
        <v>141</v>
      </c>
      <c r="C13" s="26">
        <v>0.14300202839756593</v>
      </c>
      <c r="D13" s="28" t="s">
        <v>57</v>
      </c>
      <c r="E13" s="28" t="s">
        <v>57</v>
      </c>
      <c r="F13" s="28" t="s">
        <v>57</v>
      </c>
      <c r="G13" s="28" t="s">
        <v>57</v>
      </c>
    </row>
    <row r="14" spans="1:7">
      <c r="A14" s="3" t="s">
        <v>8</v>
      </c>
      <c r="B14" s="5">
        <v>931</v>
      </c>
      <c r="C14" s="26">
        <v>0.21476355247981546</v>
      </c>
      <c r="D14" s="22">
        <v>11323</v>
      </c>
      <c r="E14" s="20">
        <v>0.22473404255319149</v>
      </c>
      <c r="F14" s="13">
        <v>12254</v>
      </c>
      <c r="G14" s="18">
        <v>0.22394415102615178</v>
      </c>
    </row>
    <row r="15" spans="1:7">
      <c r="A15" s="3" t="s">
        <v>9</v>
      </c>
      <c r="B15" s="5">
        <v>2190</v>
      </c>
      <c r="C15" s="26">
        <v>8.369959870055417E-2</v>
      </c>
      <c r="D15" s="22">
        <v>33875</v>
      </c>
      <c r="E15" s="20">
        <v>0.11714521857309343</v>
      </c>
      <c r="F15" s="13">
        <v>36065</v>
      </c>
      <c r="G15" s="19">
        <v>0.11437006875206129</v>
      </c>
    </row>
    <row r="16" spans="1:7">
      <c r="A16" s="3" t="s">
        <v>10</v>
      </c>
      <c r="B16" s="5">
        <v>2087</v>
      </c>
      <c r="C16" s="26">
        <v>0.14260334813802528</v>
      </c>
      <c r="D16" s="22">
        <v>27520</v>
      </c>
      <c r="E16" s="20">
        <v>0.11151271536703568</v>
      </c>
      <c r="F16" s="13">
        <v>29607</v>
      </c>
      <c r="G16" s="19">
        <v>0.11325323326562697</v>
      </c>
    </row>
    <row r="17" spans="1:7">
      <c r="A17" s="3" t="s">
        <v>11</v>
      </c>
      <c r="B17" s="5">
        <v>865</v>
      </c>
      <c r="C17" s="26">
        <v>0.15568754499640028</v>
      </c>
      <c r="D17" s="22">
        <v>25998</v>
      </c>
      <c r="E17" s="20">
        <v>0.21845406649917234</v>
      </c>
      <c r="F17" s="13">
        <v>26863</v>
      </c>
      <c r="G17" s="18">
        <v>0.2156544775819853</v>
      </c>
    </row>
    <row r="18" spans="1:7">
      <c r="A18" s="3" t="s">
        <v>12</v>
      </c>
      <c r="B18" s="5">
        <v>1012</v>
      </c>
      <c r="C18" s="26">
        <v>0.1566078613432374</v>
      </c>
      <c r="D18" s="22">
        <v>24640</v>
      </c>
      <c r="E18" s="20">
        <v>0.17412935323383086</v>
      </c>
      <c r="F18" s="13">
        <v>25652</v>
      </c>
      <c r="G18" s="19">
        <v>0.17336415122392981</v>
      </c>
    </row>
    <row r="19" spans="1:7">
      <c r="A19" s="3" t="s">
        <v>13</v>
      </c>
      <c r="B19" s="5">
        <v>3563</v>
      </c>
      <c r="C19" s="26">
        <v>0.21117828354670459</v>
      </c>
      <c r="D19" s="22">
        <v>104403</v>
      </c>
      <c r="E19" s="20">
        <v>0.22901170251269509</v>
      </c>
      <c r="F19" s="13">
        <v>107966</v>
      </c>
      <c r="G19" s="18">
        <v>0.22837525409459827</v>
      </c>
    </row>
    <row r="20" spans="1:7">
      <c r="A20" s="3" t="s">
        <v>14</v>
      </c>
      <c r="B20" s="5">
        <v>1853</v>
      </c>
      <c r="C20" s="26">
        <v>0.1122690093910936</v>
      </c>
      <c r="D20" s="22">
        <v>45935</v>
      </c>
      <c r="E20" s="20">
        <v>0.16199507684494882</v>
      </c>
      <c r="F20" s="13">
        <v>47788</v>
      </c>
      <c r="G20" s="19">
        <v>0.15925988875669442</v>
      </c>
    </row>
    <row r="21" spans="1:7">
      <c r="A21" s="3" t="s">
        <v>15</v>
      </c>
      <c r="B21" s="5">
        <v>159</v>
      </c>
      <c r="C21" s="26">
        <v>0.1308641975308642</v>
      </c>
      <c r="D21" s="22">
        <v>5422</v>
      </c>
      <c r="E21" s="20">
        <v>0.26683070866141734</v>
      </c>
      <c r="F21" s="13">
        <v>5581</v>
      </c>
      <c r="G21" s="18">
        <v>0.25915950777803576</v>
      </c>
    </row>
    <row r="22" spans="1:7">
      <c r="A22" s="3" t="s">
        <v>16</v>
      </c>
      <c r="B22" s="5">
        <v>756</v>
      </c>
      <c r="C22" s="26">
        <v>8.4753363228699558E-2</v>
      </c>
      <c r="D22" s="22">
        <v>27711</v>
      </c>
      <c r="E22" s="20">
        <v>0.17190340010297703</v>
      </c>
      <c r="F22" s="13">
        <v>28467</v>
      </c>
      <c r="G22" s="19">
        <v>0.16733383885587316</v>
      </c>
    </row>
    <row r="23" spans="1:7">
      <c r="A23" s="3" t="s">
        <v>53</v>
      </c>
      <c r="B23" s="5">
        <v>738</v>
      </c>
      <c r="C23" s="26">
        <v>0.26216696269982237</v>
      </c>
      <c r="D23" s="22">
        <v>4323</v>
      </c>
      <c r="E23" s="20">
        <v>5.8223790539812519E-2</v>
      </c>
      <c r="F23" s="13">
        <v>5061</v>
      </c>
      <c r="G23" s="19">
        <v>6.5673539831047331E-2</v>
      </c>
    </row>
    <row r="24" spans="1:7">
      <c r="A24" s="3" t="s">
        <v>18</v>
      </c>
      <c r="B24" s="5">
        <v>959</v>
      </c>
      <c r="C24" s="26">
        <v>8.5017730496453905E-2</v>
      </c>
      <c r="D24" s="22">
        <v>51240</v>
      </c>
      <c r="E24" s="20">
        <v>0.17369962575256279</v>
      </c>
      <c r="F24" s="13">
        <v>52199</v>
      </c>
      <c r="G24" s="19">
        <v>0.17043347090168218</v>
      </c>
    </row>
    <row r="25" spans="1:7">
      <c r="A25" s="3" t="s">
        <v>19</v>
      </c>
      <c r="B25" s="5">
        <v>898</v>
      </c>
      <c r="C25" s="26">
        <v>0.11490722968650031</v>
      </c>
      <c r="D25" s="22">
        <v>36230</v>
      </c>
      <c r="E25" s="20">
        <v>0.20087045712860033</v>
      </c>
      <c r="F25" s="13">
        <v>37128</v>
      </c>
      <c r="G25" s="18">
        <v>0.19730045700924648</v>
      </c>
    </row>
    <row r="26" spans="1:7">
      <c r="A26" s="3" t="s">
        <v>20</v>
      </c>
      <c r="B26" s="5">
        <v>965</v>
      </c>
      <c r="C26" s="26">
        <v>0.11654589371980677</v>
      </c>
      <c r="D26" s="22">
        <v>17207</v>
      </c>
      <c r="E26" s="20">
        <v>0.17262412343623029</v>
      </c>
      <c r="F26" s="13">
        <v>18172</v>
      </c>
      <c r="G26" s="19">
        <v>0.1683231597180411</v>
      </c>
    </row>
    <row r="27" spans="1:7">
      <c r="A27" s="3" t="s">
        <v>21</v>
      </c>
      <c r="B27" s="5">
        <v>3454</v>
      </c>
      <c r="C27" s="26">
        <v>0.18200021077036568</v>
      </c>
      <c r="D27" s="22">
        <v>36395</v>
      </c>
      <c r="E27" s="20">
        <v>0.15706184944157706</v>
      </c>
      <c r="F27" s="13">
        <v>39849</v>
      </c>
      <c r="G27" s="19">
        <v>0.1589496693285255</v>
      </c>
    </row>
    <row r="28" spans="1:7">
      <c r="A28" s="3" t="s">
        <v>22</v>
      </c>
      <c r="B28" s="5">
        <v>154</v>
      </c>
      <c r="C28" s="26">
        <v>0.13095238095238096</v>
      </c>
      <c r="D28" s="22">
        <v>7755</v>
      </c>
      <c r="E28" s="20">
        <v>0.19898391193903472</v>
      </c>
      <c r="F28" s="13">
        <v>7909</v>
      </c>
      <c r="G28" s="18">
        <v>0.19699120775112705</v>
      </c>
    </row>
    <row r="29" spans="1:7">
      <c r="A29" s="3" t="s">
        <v>23</v>
      </c>
      <c r="B29" s="5">
        <v>321</v>
      </c>
      <c r="C29" s="26">
        <v>0.14241348713398402</v>
      </c>
      <c r="D29" s="22">
        <v>16902</v>
      </c>
      <c r="E29" s="20">
        <v>0.23885701365139481</v>
      </c>
      <c r="F29" s="13">
        <v>17223</v>
      </c>
      <c r="G29" s="18">
        <v>0.23587980716555276</v>
      </c>
    </row>
    <row r="30" spans="1:7">
      <c r="A30" s="3" t="s">
        <v>24</v>
      </c>
      <c r="B30" s="5">
        <v>816</v>
      </c>
      <c r="C30" s="26">
        <v>0.1435861340841105</v>
      </c>
      <c r="D30" s="22">
        <v>34374</v>
      </c>
      <c r="E30" s="20">
        <v>0.23491382256058391</v>
      </c>
      <c r="F30" s="13">
        <v>35190</v>
      </c>
      <c r="G30" s="18">
        <v>0.23149945069041963</v>
      </c>
    </row>
    <row r="31" spans="1:7">
      <c r="A31" s="3" t="s">
        <v>25</v>
      </c>
      <c r="B31" s="5">
        <v>240</v>
      </c>
      <c r="C31" s="26">
        <v>0.146163215590743</v>
      </c>
      <c r="D31" s="22">
        <v>5732</v>
      </c>
      <c r="E31" s="20">
        <v>0.25834948393203228</v>
      </c>
      <c r="F31" s="13">
        <v>5972</v>
      </c>
      <c r="G31" s="18">
        <v>0.25061899366318352</v>
      </c>
    </row>
    <row r="32" spans="1:7">
      <c r="A32" s="3" t="s">
        <v>26</v>
      </c>
      <c r="B32" s="5">
        <v>563</v>
      </c>
      <c r="C32" s="26">
        <v>6.3788805801042375E-2</v>
      </c>
      <c r="D32" s="22">
        <v>18037</v>
      </c>
      <c r="E32" s="20">
        <v>0.13419687962680515</v>
      </c>
      <c r="F32" s="13">
        <v>18600</v>
      </c>
      <c r="G32" s="19">
        <v>0.12985834270035537</v>
      </c>
    </row>
    <row r="33" spans="1:7">
      <c r="A33" s="3" t="s">
        <v>27</v>
      </c>
      <c r="B33" s="5">
        <v>502</v>
      </c>
      <c r="C33" s="26">
        <v>0.13956074506533223</v>
      </c>
      <c r="D33" s="22">
        <v>20171</v>
      </c>
      <c r="E33" s="20">
        <v>0.20576983892192968</v>
      </c>
      <c r="F33" s="13">
        <v>20673</v>
      </c>
      <c r="G33" s="18">
        <v>0.20342635597890263</v>
      </c>
    </row>
    <row r="34" spans="1:7">
      <c r="A34" s="3" t="s">
        <v>28</v>
      </c>
      <c r="B34" s="5">
        <v>1551</v>
      </c>
      <c r="C34" s="26">
        <v>7.0692798541476753E-2</v>
      </c>
      <c r="D34" s="22">
        <v>28241</v>
      </c>
      <c r="E34" s="20">
        <v>0.14812231196894995</v>
      </c>
      <c r="F34" s="13">
        <v>29792</v>
      </c>
      <c r="G34" s="19">
        <v>0.14013170272812794</v>
      </c>
    </row>
    <row r="35" spans="1:7">
      <c r="A35" s="3" t="s">
        <v>29</v>
      </c>
      <c r="B35" s="5">
        <v>2411</v>
      </c>
      <c r="C35" s="26">
        <v>0.1189090550404419</v>
      </c>
      <c r="D35" s="22">
        <v>65085</v>
      </c>
      <c r="E35" s="20">
        <v>0.15623162175072552</v>
      </c>
      <c r="F35" s="13">
        <v>67496</v>
      </c>
      <c r="G35" s="19">
        <v>0.15449940371141005</v>
      </c>
    </row>
    <row r="36" spans="1:7">
      <c r="A36" s="3" t="s">
        <v>30</v>
      </c>
      <c r="B36" s="5">
        <v>306</v>
      </c>
      <c r="C36" s="26">
        <v>0.19844357976653695</v>
      </c>
      <c r="D36" s="22">
        <v>3857</v>
      </c>
      <c r="E36" s="20">
        <v>0.13138263446537451</v>
      </c>
      <c r="F36" s="13">
        <v>4163</v>
      </c>
      <c r="G36" s="19">
        <v>0.13472927926470113</v>
      </c>
    </row>
    <row r="37" spans="1:7">
      <c r="A37" s="3" t="s">
        <v>31</v>
      </c>
      <c r="B37" s="5">
        <v>3521</v>
      </c>
      <c r="C37" s="26">
        <v>0.14369669020119985</v>
      </c>
      <c r="D37" s="22">
        <v>79848</v>
      </c>
      <c r="E37" s="20">
        <v>0.20393631204442014</v>
      </c>
      <c r="F37" s="13">
        <v>83369</v>
      </c>
      <c r="G37" s="18">
        <v>0.20038842699086859</v>
      </c>
    </row>
    <row r="38" spans="1:7">
      <c r="A38" s="3" t="s">
        <v>32</v>
      </c>
      <c r="B38" s="5">
        <v>1724</v>
      </c>
      <c r="C38" s="26">
        <v>0.15509175962576466</v>
      </c>
      <c r="D38" s="22">
        <v>23453</v>
      </c>
      <c r="E38" s="20">
        <v>0.13521943682110651</v>
      </c>
      <c r="F38" s="13">
        <v>25177</v>
      </c>
      <c r="G38" s="19">
        <v>0.1364163415691374</v>
      </c>
    </row>
    <row r="39" spans="1:7">
      <c r="A39" s="3" t="s">
        <v>33</v>
      </c>
      <c r="B39" s="5">
        <v>639</v>
      </c>
      <c r="C39" s="26">
        <v>0.12316885119506553</v>
      </c>
      <c r="D39" s="22">
        <v>38292</v>
      </c>
      <c r="E39" s="20">
        <v>0.22474600743049319</v>
      </c>
      <c r="F39" s="13">
        <v>38931</v>
      </c>
      <c r="G39" s="18">
        <v>0.22174440526978303</v>
      </c>
    </row>
    <row r="40" spans="1:7">
      <c r="A40" s="3" t="s">
        <v>34</v>
      </c>
      <c r="B40" s="5">
        <v>2374</v>
      </c>
      <c r="C40" s="26">
        <v>9.4318633293603502E-2</v>
      </c>
      <c r="D40" s="22">
        <v>34698</v>
      </c>
      <c r="E40" s="20">
        <v>0.17952658129608071</v>
      </c>
      <c r="F40" s="13">
        <v>37072</v>
      </c>
      <c r="G40" s="19">
        <v>0.16970862230767469</v>
      </c>
    </row>
    <row r="41" spans="1:7">
      <c r="A41" s="3" t="s">
        <v>54</v>
      </c>
      <c r="B41" s="5">
        <v>326</v>
      </c>
      <c r="C41" s="26">
        <v>9.7371565113500591E-2</v>
      </c>
      <c r="D41" s="28" t="s">
        <v>57</v>
      </c>
      <c r="E41" s="28" t="s">
        <v>57</v>
      </c>
      <c r="F41" s="28" t="s">
        <v>57</v>
      </c>
      <c r="G41" s="28" t="s">
        <v>57</v>
      </c>
    </row>
    <row r="42" spans="1:7">
      <c r="A42" s="3" t="s">
        <v>35</v>
      </c>
      <c r="B42" s="5">
        <v>1065</v>
      </c>
      <c r="C42" s="26">
        <v>0.11898111942799687</v>
      </c>
      <c r="D42" s="22">
        <v>45045</v>
      </c>
      <c r="E42" s="20">
        <v>0.13911150229304675</v>
      </c>
      <c r="F42" s="13">
        <v>46110</v>
      </c>
      <c r="G42" s="19">
        <v>0.13857000324562141</v>
      </c>
    </row>
    <row r="43" spans="1:7">
      <c r="A43" s="3" t="s">
        <v>36</v>
      </c>
      <c r="B43" s="5">
        <v>447</v>
      </c>
      <c r="C43" s="26">
        <v>0.18448204704911267</v>
      </c>
      <c r="D43" s="22">
        <v>14011</v>
      </c>
      <c r="E43" s="20">
        <v>0.2464512497581397</v>
      </c>
      <c r="F43" s="13">
        <v>14458</v>
      </c>
      <c r="G43" s="18">
        <v>0.24391807537874954</v>
      </c>
    </row>
    <row r="44" spans="1:7">
      <c r="A44" s="3" t="s">
        <v>37</v>
      </c>
      <c r="B44" s="5">
        <v>2478</v>
      </c>
      <c r="C44" s="26">
        <v>0.17052023121387283</v>
      </c>
      <c r="D44" s="22">
        <v>94544</v>
      </c>
      <c r="E44" s="20">
        <v>0.23944525207296008</v>
      </c>
      <c r="F44" s="13">
        <v>97022</v>
      </c>
      <c r="G44" s="18">
        <v>0.23699856856010826</v>
      </c>
    </row>
    <row r="45" spans="1:7">
      <c r="A45" s="3" t="s">
        <v>38</v>
      </c>
      <c r="B45" s="5">
        <v>12453</v>
      </c>
      <c r="C45" s="26">
        <v>0.16052024388043157</v>
      </c>
      <c r="D45" s="22">
        <v>145430</v>
      </c>
      <c r="E45" s="20">
        <v>0.13865265807337351</v>
      </c>
      <c r="F45" s="13">
        <v>157883</v>
      </c>
      <c r="G45" s="19">
        <v>0.14015867421717079</v>
      </c>
    </row>
    <row r="46" spans="1:7">
      <c r="A46" s="3" t="s">
        <v>39</v>
      </c>
      <c r="B46" s="5">
        <v>540</v>
      </c>
      <c r="C46" s="26">
        <v>0.14917127071823205</v>
      </c>
      <c r="D46" s="22">
        <v>14165</v>
      </c>
      <c r="E46" s="20">
        <v>0.16282919315347211</v>
      </c>
      <c r="F46" s="13">
        <v>14705</v>
      </c>
      <c r="G46" s="19">
        <v>0.16228355754693036</v>
      </c>
    </row>
    <row r="47" spans="1:7">
      <c r="A47" s="3" t="s">
        <v>67</v>
      </c>
      <c r="B47" s="33">
        <v>280</v>
      </c>
      <c r="C47" s="26">
        <v>0.15748031496062992</v>
      </c>
      <c r="D47" s="36" t="s">
        <v>57</v>
      </c>
      <c r="E47" s="36" t="s">
        <v>57</v>
      </c>
      <c r="F47" s="28" t="s">
        <v>57</v>
      </c>
      <c r="G47" s="38" t="s">
        <v>57</v>
      </c>
    </row>
    <row r="48" spans="1:7">
      <c r="A48" s="3" t="s">
        <v>40</v>
      </c>
      <c r="B48" s="5">
        <v>1771</v>
      </c>
      <c r="C48" s="26">
        <v>0.14221472737492974</v>
      </c>
      <c r="D48" s="22">
        <v>51266</v>
      </c>
      <c r="E48" s="20">
        <v>0.17885776087639116</v>
      </c>
      <c r="F48" s="13">
        <v>53037</v>
      </c>
      <c r="G48" s="19">
        <v>0.17733204495073274</v>
      </c>
    </row>
    <row r="49" spans="1:7">
      <c r="A49" s="3" t="s">
        <v>41</v>
      </c>
      <c r="B49" s="5">
        <v>948</v>
      </c>
      <c r="C49" s="26">
        <v>0.11544081831466146</v>
      </c>
      <c r="D49" s="22">
        <v>62503</v>
      </c>
      <c r="E49" s="20">
        <v>0.23055840409599623</v>
      </c>
      <c r="F49" s="13">
        <v>63451</v>
      </c>
      <c r="G49" s="18">
        <v>0.22717378072794714</v>
      </c>
    </row>
    <row r="50" spans="1:7">
      <c r="A50" s="3" t="s">
        <v>42</v>
      </c>
      <c r="B50" s="5">
        <v>583</v>
      </c>
      <c r="C50" s="26">
        <v>0.16992130574176625</v>
      </c>
      <c r="D50" s="22">
        <v>11201</v>
      </c>
      <c r="E50" s="20">
        <v>0.24239342133737285</v>
      </c>
      <c r="F50" s="13">
        <v>11784</v>
      </c>
      <c r="G50" s="18">
        <v>0.23738442013658065</v>
      </c>
    </row>
    <row r="51" spans="1:7">
      <c r="A51" s="3" t="s">
        <v>43</v>
      </c>
      <c r="B51" s="5">
        <v>835</v>
      </c>
      <c r="C51" s="26">
        <v>9.1386669585203015E-2</v>
      </c>
      <c r="D51" s="22">
        <v>34906</v>
      </c>
      <c r="E51" s="20">
        <v>0.17854274826730773</v>
      </c>
      <c r="F51" s="13">
        <v>35741</v>
      </c>
      <c r="G51" s="19">
        <v>0.17465134234419133</v>
      </c>
    </row>
    <row r="52" spans="1:7">
      <c r="A52" s="3" t="s">
        <v>44</v>
      </c>
      <c r="B52" s="5">
        <v>149</v>
      </c>
      <c r="C52" s="26">
        <v>0.13977485928705441</v>
      </c>
      <c r="D52" s="13">
        <v>2580</v>
      </c>
      <c r="E52" s="14">
        <v>8.3758075512125441E-2</v>
      </c>
      <c r="F52" s="13">
        <v>2729</v>
      </c>
      <c r="G52" s="19">
        <v>8.5631805202547928E-2</v>
      </c>
    </row>
    <row r="53" spans="1:7" s="1" customFormat="1">
      <c r="A53" s="1" t="s">
        <v>72</v>
      </c>
      <c r="B53" s="24">
        <v>81229</v>
      </c>
      <c r="C53" s="16">
        <v>0.13212629496911918</v>
      </c>
      <c r="D53" s="15">
        <v>1854561</v>
      </c>
      <c r="E53" s="16">
        <v>0.17994229034501899</v>
      </c>
      <c r="F53" s="15">
        <v>1935790</v>
      </c>
      <c r="G53" s="6">
        <v>0.17725060350488828</v>
      </c>
    </row>
    <row r="54" spans="1:7">
      <c r="D54" s="5"/>
    </row>
    <row r="55" spans="1:7">
      <c r="A55" s="1" t="s">
        <v>55</v>
      </c>
    </row>
    <row r="56" spans="1:7">
      <c r="A56" s="11" t="s">
        <v>73</v>
      </c>
    </row>
    <row r="57" spans="1:7">
      <c r="A57" s="11" t="s">
        <v>74</v>
      </c>
    </row>
    <row r="58" spans="1:7">
      <c r="A58" s="3" t="s">
        <v>75</v>
      </c>
    </row>
    <row r="59" spans="1:7">
      <c r="A59" s="10" t="s">
        <v>85</v>
      </c>
    </row>
    <row r="61" spans="1:7" ht="17" customHeight="1">
      <c r="A61" s="1" t="s">
        <v>89</v>
      </c>
    </row>
    <row r="62" spans="1:7" ht="17" customHeight="1">
      <c r="A62" s="11" t="s">
        <v>90</v>
      </c>
    </row>
    <row r="63" spans="1:7" ht="17" customHeight="1">
      <c r="A63" s="11"/>
    </row>
    <row r="64" spans="1:7">
      <c r="A64" s="1" t="s">
        <v>88</v>
      </c>
    </row>
    <row r="65" spans="1:5">
      <c r="A65" s="52" t="s">
        <v>59</v>
      </c>
      <c r="B65" s="11"/>
      <c r="C65" s="43"/>
      <c r="D65" s="11"/>
      <c r="E65" s="11"/>
    </row>
    <row r="66" spans="1:5">
      <c r="A66" s="11" t="s">
        <v>47</v>
      </c>
      <c r="B66" s="11"/>
      <c r="C66" s="43"/>
      <c r="D66" s="11"/>
      <c r="E66" s="11"/>
    </row>
    <row r="67" spans="1:5">
      <c r="A67" s="11" t="s">
        <v>46</v>
      </c>
      <c r="B67" s="11"/>
      <c r="C67" s="43"/>
      <c r="D67" s="11"/>
      <c r="E67" s="11"/>
    </row>
    <row r="68" spans="1:5">
      <c r="A68" s="11" t="s">
        <v>48</v>
      </c>
      <c r="B68" s="11"/>
      <c r="C68" s="43"/>
      <c r="D68" s="11"/>
      <c r="E68" s="11"/>
    </row>
    <row r="69" spans="1:5">
      <c r="A69" s="11" t="s">
        <v>49</v>
      </c>
      <c r="B69" s="11"/>
      <c r="C69" s="43"/>
      <c r="D69" s="11"/>
      <c r="E69" s="11"/>
    </row>
    <row r="70" spans="1:5">
      <c r="A70" s="11"/>
      <c r="B70" s="11"/>
      <c r="C70" s="43"/>
      <c r="D70" s="11"/>
      <c r="E70" s="11"/>
    </row>
    <row r="71" spans="1:5">
      <c r="A71" s="1" t="s">
        <v>87</v>
      </c>
      <c r="B71" s="11"/>
      <c r="C71" s="43"/>
      <c r="D71" s="11"/>
      <c r="E71" s="11"/>
    </row>
    <row r="72" spans="1:5">
      <c r="A72" s="49" t="s">
        <v>60</v>
      </c>
      <c r="B72" s="49"/>
      <c r="C72" s="49"/>
      <c r="D72" s="49"/>
      <c r="E72" s="49"/>
    </row>
    <row r="73" spans="1:5">
      <c r="A73" s="46" t="s">
        <v>61</v>
      </c>
      <c r="B73" s="46"/>
      <c r="C73" s="46"/>
      <c r="D73" s="46"/>
      <c r="E73" s="46"/>
    </row>
    <row r="74" spans="1:5">
      <c r="A74" s="11"/>
      <c r="B74" s="11"/>
      <c r="C74" s="43"/>
      <c r="D74" s="11"/>
      <c r="E74" s="11"/>
    </row>
    <row r="75" spans="1:5">
      <c r="A75" s="1" t="s">
        <v>86</v>
      </c>
    </row>
    <row r="76" spans="1:5">
      <c r="A76" s="3" t="s">
        <v>84</v>
      </c>
    </row>
    <row r="78" spans="1:5">
      <c r="A78" s="50"/>
    </row>
  </sheetData>
  <mergeCells count="4">
    <mergeCell ref="F1:G1"/>
    <mergeCell ref="D1:E1"/>
    <mergeCell ref="B1:C1"/>
    <mergeCell ref="A73:E73"/>
  </mergeCells>
  <hyperlinks>
    <hyperlink ref="A73" r:id="rId1" tooltip="www.bjs.gov" display="http://www.bjs.gov/" xr:uid="{10A9FBA6-5B7A-294C-BB43-95A6C25E4B6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All data combined</vt:lpstr>
      <vt:lpstr>Prison releases by sex &amp; state</vt:lpstr>
      <vt:lpstr>Jail releases by sex &amp; state</vt:lpstr>
      <vt:lpstr>Female releases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Sawyer</dc:creator>
  <cp:lastModifiedBy>Wendy Sawyer</cp:lastModifiedBy>
  <dcterms:created xsi:type="dcterms:W3CDTF">2019-07-08T14:32:18Z</dcterms:created>
  <dcterms:modified xsi:type="dcterms:W3CDTF">2019-07-19T18:54:51Z</dcterms:modified>
</cp:coreProperties>
</file>